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35" windowWidth="6675" windowHeight="1620"/>
  </bookViews>
  <sheets>
    <sheet name="Giornata" sheetId="1" r:id="rId1"/>
    <sheet name="Giornata 2" sheetId="2" r:id="rId2"/>
    <sheet name="Giornata 3" sheetId="3" r:id="rId3"/>
    <sheet name="Giornata 4" sheetId="4" r:id="rId4"/>
    <sheet name="Giornata 5" sheetId="5" r:id="rId5"/>
    <sheet name="Giornata 6" sheetId="6" r:id="rId6"/>
    <sheet name="Giornata 7" sheetId="7" r:id="rId7"/>
    <sheet name="Giornata 8" sheetId="8" r:id="rId8"/>
    <sheet name="Giornata 9" sheetId="9" r:id="rId9"/>
  </sheets>
  <definedNames>
    <definedName name="_xlnm._FilterDatabase" localSheetId="0" hidden="1">Giornata!$H$13:$H$17</definedName>
    <definedName name="Attività">Giornata!$H$13:$H$17</definedName>
    <definedName name="Resta" localSheetId="0">Giornata!$H$13:$H$17</definedName>
    <definedName name="test" localSheetId="0">Giornata!$H$13:$H$17</definedName>
  </definedNames>
  <calcPr calcId="144525"/>
</workbook>
</file>

<file path=xl/calcChain.xml><?xml version="1.0" encoding="utf-8"?>
<calcChain xmlns="http://schemas.openxmlformats.org/spreadsheetml/2006/main">
  <c r="E13" i="1" l="1"/>
  <c r="E14" i="1"/>
  <c r="E28" i="9" l="1"/>
  <c r="I27" i="9"/>
  <c r="E27" i="9"/>
  <c r="I26" i="9"/>
  <c r="E26" i="9"/>
  <c r="I25" i="9"/>
  <c r="E25" i="9"/>
  <c r="I24" i="9"/>
  <c r="E24" i="9"/>
  <c r="I23" i="9"/>
  <c r="E23" i="9"/>
  <c r="I22" i="9"/>
  <c r="E22" i="9"/>
  <c r="I21" i="9"/>
  <c r="E21" i="9"/>
  <c r="I20" i="9"/>
  <c r="E20" i="9"/>
  <c r="I19" i="9"/>
  <c r="E19" i="9"/>
  <c r="I18" i="9"/>
  <c r="E18" i="9"/>
  <c r="I17" i="9"/>
  <c r="E17" i="9"/>
  <c r="I16" i="9"/>
  <c r="E16" i="9"/>
  <c r="I15" i="9"/>
  <c r="E15" i="9"/>
  <c r="I14" i="9"/>
  <c r="E14" i="9"/>
  <c r="I13" i="9"/>
  <c r="E13" i="9"/>
  <c r="E28" i="8"/>
  <c r="I27" i="8"/>
  <c r="E27" i="8"/>
  <c r="I26" i="8"/>
  <c r="E26" i="8"/>
  <c r="I25" i="8"/>
  <c r="E25" i="8"/>
  <c r="I24" i="8"/>
  <c r="E24" i="8"/>
  <c r="I23" i="8"/>
  <c r="E23" i="8"/>
  <c r="I22" i="8"/>
  <c r="E22" i="8"/>
  <c r="I21" i="8"/>
  <c r="E21" i="8"/>
  <c r="I20" i="8"/>
  <c r="E20" i="8"/>
  <c r="I19" i="8"/>
  <c r="E19" i="8"/>
  <c r="I18" i="8"/>
  <c r="E18" i="8"/>
  <c r="I17" i="8"/>
  <c r="E17" i="8"/>
  <c r="I16" i="8"/>
  <c r="E16" i="8"/>
  <c r="I15" i="8"/>
  <c r="E15" i="8"/>
  <c r="E14" i="8"/>
  <c r="I14" i="8" s="1"/>
  <c r="E13" i="8"/>
  <c r="I13" i="8" s="1"/>
  <c r="E28" i="7"/>
  <c r="I27" i="7"/>
  <c r="E27" i="7"/>
  <c r="I26" i="7"/>
  <c r="E26" i="7"/>
  <c r="I25" i="7"/>
  <c r="E25" i="7"/>
  <c r="I24" i="7"/>
  <c r="E24" i="7"/>
  <c r="I23" i="7"/>
  <c r="E23" i="7"/>
  <c r="I22" i="7"/>
  <c r="E22" i="7"/>
  <c r="I21" i="7"/>
  <c r="E21" i="7"/>
  <c r="I20" i="7"/>
  <c r="E20" i="7"/>
  <c r="I19" i="7"/>
  <c r="E19" i="7"/>
  <c r="I18" i="7"/>
  <c r="E18" i="7"/>
  <c r="I17" i="7"/>
  <c r="E17" i="7"/>
  <c r="I16" i="7"/>
  <c r="E16" i="7"/>
  <c r="I15" i="7"/>
  <c r="E15" i="7"/>
  <c r="E14" i="7"/>
  <c r="I14" i="7" s="1"/>
  <c r="E13" i="7"/>
  <c r="I13" i="7" s="1"/>
  <c r="E28" i="6"/>
  <c r="I27" i="6"/>
  <c r="E27" i="6"/>
  <c r="I26" i="6"/>
  <c r="E26" i="6"/>
  <c r="I25" i="6"/>
  <c r="E25" i="6"/>
  <c r="I24" i="6"/>
  <c r="E24" i="6"/>
  <c r="I23" i="6"/>
  <c r="E23" i="6"/>
  <c r="I22" i="6"/>
  <c r="E22" i="6"/>
  <c r="I21" i="6"/>
  <c r="E21" i="6"/>
  <c r="I20" i="6"/>
  <c r="E20" i="6"/>
  <c r="I19" i="6"/>
  <c r="E19" i="6"/>
  <c r="I18" i="6"/>
  <c r="E18" i="6"/>
  <c r="I17" i="6"/>
  <c r="E17" i="6"/>
  <c r="I16" i="6"/>
  <c r="E16" i="6"/>
  <c r="I15" i="6"/>
  <c r="E15" i="6"/>
  <c r="E14" i="6"/>
  <c r="I14" i="6" s="1"/>
  <c r="E13" i="6"/>
  <c r="I13" i="6" s="1"/>
  <c r="E28" i="5"/>
  <c r="I27" i="5"/>
  <c r="E27" i="5"/>
  <c r="I26" i="5"/>
  <c r="E26" i="5"/>
  <c r="I25" i="5"/>
  <c r="E25" i="5"/>
  <c r="I24" i="5"/>
  <c r="E24" i="5"/>
  <c r="I23" i="5"/>
  <c r="E23" i="5"/>
  <c r="I22" i="5"/>
  <c r="E22" i="5"/>
  <c r="I21" i="5"/>
  <c r="E21" i="5"/>
  <c r="I20" i="5"/>
  <c r="E20" i="5"/>
  <c r="I19" i="5"/>
  <c r="E19" i="5"/>
  <c r="I18" i="5"/>
  <c r="E18" i="5"/>
  <c r="I17" i="5"/>
  <c r="E17" i="5"/>
  <c r="I16" i="5"/>
  <c r="E16" i="5"/>
  <c r="I15" i="5"/>
  <c r="E15" i="5"/>
  <c r="I14" i="5"/>
  <c r="E14" i="5"/>
  <c r="E13" i="5"/>
  <c r="I13" i="5" s="1"/>
  <c r="E28" i="4"/>
  <c r="I27" i="4"/>
  <c r="E27" i="4"/>
  <c r="I26" i="4"/>
  <c r="E26" i="4"/>
  <c r="I25" i="4"/>
  <c r="E25" i="4"/>
  <c r="I24" i="4"/>
  <c r="E24" i="4"/>
  <c r="I23" i="4"/>
  <c r="E23" i="4"/>
  <c r="I22" i="4"/>
  <c r="E22" i="4"/>
  <c r="I21" i="4"/>
  <c r="E21" i="4"/>
  <c r="I20" i="4"/>
  <c r="E20" i="4"/>
  <c r="I19" i="4"/>
  <c r="E19" i="4"/>
  <c r="I18" i="4"/>
  <c r="E18" i="4"/>
  <c r="I17" i="4"/>
  <c r="E17" i="4"/>
  <c r="I16" i="4"/>
  <c r="E16" i="4"/>
  <c r="I15" i="4"/>
  <c r="E15" i="4"/>
  <c r="I14" i="4"/>
  <c r="E14" i="4"/>
  <c r="I13" i="4"/>
  <c r="E13" i="4"/>
  <c r="E28" i="3"/>
  <c r="I27" i="3"/>
  <c r="E27" i="3"/>
  <c r="I26" i="3"/>
  <c r="E26" i="3"/>
  <c r="I25" i="3"/>
  <c r="E25" i="3"/>
  <c r="I24" i="3"/>
  <c r="E24" i="3"/>
  <c r="I23" i="3"/>
  <c r="E23" i="3"/>
  <c r="I22" i="3"/>
  <c r="E22" i="3"/>
  <c r="I21" i="3"/>
  <c r="E21" i="3"/>
  <c r="I20" i="3"/>
  <c r="E20" i="3"/>
  <c r="I19" i="3"/>
  <c r="E19" i="3"/>
  <c r="I18" i="3"/>
  <c r="E18" i="3"/>
  <c r="I17" i="3"/>
  <c r="E17" i="3"/>
  <c r="I16" i="3"/>
  <c r="E16" i="3"/>
  <c r="I15" i="3"/>
  <c r="E15" i="3"/>
  <c r="E14" i="3"/>
  <c r="I14" i="3" s="1"/>
  <c r="E13" i="3"/>
  <c r="I13" i="3" s="1"/>
  <c r="E28" i="2"/>
  <c r="I27" i="2"/>
  <c r="E27" i="2"/>
  <c r="I26" i="2"/>
  <c r="E26" i="2"/>
  <c r="I25" i="2"/>
  <c r="E25" i="2"/>
  <c r="I24" i="2"/>
  <c r="E24" i="2"/>
  <c r="I23" i="2"/>
  <c r="E23" i="2"/>
  <c r="I22" i="2"/>
  <c r="E22" i="2"/>
  <c r="I21" i="2"/>
  <c r="E21" i="2"/>
  <c r="I20" i="2"/>
  <c r="E20" i="2"/>
  <c r="I19" i="2"/>
  <c r="E19" i="2"/>
  <c r="I18" i="2"/>
  <c r="E18" i="2"/>
  <c r="I17" i="2"/>
  <c r="E17" i="2"/>
  <c r="I16" i="2"/>
  <c r="E16" i="2"/>
  <c r="I15" i="2"/>
  <c r="E15" i="2"/>
  <c r="I14" i="2"/>
  <c r="E14" i="2"/>
  <c r="I13" i="2"/>
  <c r="E13" i="2"/>
  <c r="E28" i="1"/>
  <c r="I27" i="1" l="1"/>
  <c r="I26" i="1"/>
  <c r="I25" i="1"/>
  <c r="I24" i="1"/>
  <c r="I23" i="1"/>
  <c r="I22" i="1"/>
  <c r="I21" i="1"/>
  <c r="I20" i="1"/>
  <c r="I19" i="1"/>
  <c r="I18" i="1"/>
  <c r="I15" i="1"/>
  <c r="I16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I14" i="1"/>
  <c r="I13" i="1"/>
  <c r="I17" i="1" l="1"/>
</calcChain>
</file>

<file path=xl/sharedStrings.xml><?xml version="1.0" encoding="utf-8"?>
<sst xmlns="http://schemas.openxmlformats.org/spreadsheetml/2006/main" count="433" uniqueCount="33">
  <si>
    <t>Resta</t>
  </si>
  <si>
    <t>Terra</t>
  </si>
  <si>
    <t>Seduto</t>
  </si>
  <si>
    <t>Ciotola</t>
  </si>
  <si>
    <t>Anamnesi</t>
  </si>
  <si>
    <t xml:space="preserve">Inizio </t>
  </si>
  <si>
    <t>Fine</t>
  </si>
  <si>
    <t>Piede</t>
  </si>
  <si>
    <t>Regole</t>
  </si>
  <si>
    <t>Soglie</t>
  </si>
  <si>
    <t>Guinzaglio</t>
  </si>
  <si>
    <t>Approccio</t>
  </si>
  <si>
    <t>Pettorina</t>
  </si>
  <si>
    <t xml:space="preserve">Collare </t>
  </si>
  <si>
    <t>Attività</t>
  </si>
  <si>
    <t>Palline</t>
  </si>
  <si>
    <t>Richiamo</t>
  </si>
  <si>
    <t>P. olfattiva</t>
  </si>
  <si>
    <t>Scegli attività</t>
  </si>
  <si>
    <t>Totale Ore</t>
  </si>
  <si>
    <t>h</t>
  </si>
  <si>
    <t>Nome</t>
  </si>
  <si>
    <t>Cognome</t>
  </si>
  <si>
    <t>Educatore</t>
  </si>
  <si>
    <t>Data</t>
  </si>
  <si>
    <t>Ora inizio Tirocinio</t>
  </si>
  <si>
    <t>Ora Fine Tirocinio</t>
  </si>
  <si>
    <t xml:space="preserve">Attività di osservazione: studio razza, comportamenti del cane, doti naturali. Indicare: il nome dell’educatore. </t>
  </si>
  <si>
    <t>Riportare il nome, l’età, il sesso e la razza del cane, l’ora di inizio e il tempo dedicato.</t>
  </si>
  <si>
    <t>Attività di osservazione relativa ad una lezione svolta da un educatore: indicare il nome dell’educatore. Il nome, l’età, il sesso</t>
  </si>
  <si>
    <t xml:space="preserve"> e la razza del cane. Indicare, inoltre, se c’è stata una partecipazione attiva oppure no, l’ora di inizio e della fine della lezione.</t>
  </si>
  <si>
    <t xml:space="preserve">Attività </t>
  </si>
  <si>
    <t>Gior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</si>
</sst>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.5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4FE8E"/>
        <bgColor indexed="64"/>
      </patternFill>
    </fill>
    <fill>
      <patternFill patternType="solid">
        <fgColor rgb="FF67B1E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0" borderId="1" xfId="0" applyFont="1" applyBorder="1"/>
    <xf numFmtId="0" fontId="0" fillId="0" borderId="1" xfId="0" applyBorder="1" applyAlignment="1">
      <alignment horizontal="center"/>
    </xf>
    <xf numFmtId="0" fontId="0" fillId="0" borderId="2" xfId="0" applyBorder="1"/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/>
    <xf numFmtId="0" fontId="3" fillId="2" borderId="1" xfId="0" applyFont="1" applyFill="1" applyBorder="1"/>
    <xf numFmtId="0" fontId="0" fillId="0" borderId="1" xfId="0" applyBorder="1" applyAlignment="1">
      <alignment horizontal="center"/>
    </xf>
    <xf numFmtId="14" fontId="0" fillId="0" borderId="1" xfId="0" applyNumberFormat="1" applyBorder="1"/>
    <xf numFmtId="164" fontId="0" fillId="0" borderId="1" xfId="0" applyNumberFormat="1" applyBorder="1"/>
    <xf numFmtId="0" fontId="0" fillId="3" borderId="1" xfId="0" applyFill="1" applyBorder="1"/>
    <xf numFmtId="0" fontId="0" fillId="3" borderId="1" xfId="0" applyFont="1" applyFill="1" applyBorder="1"/>
    <xf numFmtId="164" fontId="0" fillId="4" borderId="1" xfId="0" applyNumberForma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3" xfId="0" applyFont="1" applyBorder="1" applyAlignment="1">
      <alignment horizontal="left" vertical="top"/>
    </xf>
    <xf numFmtId="0" fontId="4" fillId="0" borderId="4" xfId="0" applyFont="1" applyBorder="1" applyAlignment="1">
      <alignment horizontal="left" vertical="top"/>
    </xf>
    <xf numFmtId="0" fontId="4" fillId="0" borderId="5" xfId="0" applyFont="1" applyBorder="1" applyAlignment="1">
      <alignment horizontal="left" vertical="top"/>
    </xf>
    <xf numFmtId="0" fontId="4" fillId="0" borderId="1" xfId="0" applyFont="1" applyBorder="1" applyAlignment="1">
      <alignment horizontal="left" vertical="top"/>
    </xf>
    <xf numFmtId="0" fontId="3" fillId="0" borderId="1" xfId="0" applyFont="1" applyBorder="1" applyAlignment="1">
      <alignment horizontal="left" vertical="top"/>
    </xf>
    <xf numFmtId="0" fontId="3" fillId="0" borderId="3" xfId="0" applyFont="1" applyBorder="1" applyAlignment="1">
      <alignment horizontal="left" vertical="top"/>
    </xf>
    <xf numFmtId="0" fontId="3" fillId="0" borderId="4" xfId="0" applyFont="1" applyBorder="1" applyAlignment="1">
      <alignment horizontal="left" vertical="top"/>
    </xf>
    <xf numFmtId="0" fontId="3" fillId="0" borderId="5" xfId="0" applyFont="1" applyBorder="1" applyAlignment="1">
      <alignment horizontal="left" vertical="top"/>
    </xf>
    <xf numFmtId="20" fontId="0" fillId="0" borderId="1" xfId="0" applyNumberFormat="1" applyBorder="1" applyAlignment="1">
      <alignment horizontal="center"/>
    </xf>
    <xf numFmtId="0" fontId="3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4FE8E"/>
      <color rgb="FF67B1E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it-IT"/>
              <a:t>Attività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Giornata!$H$7</c:f>
              <c:strCache>
                <c:ptCount val="1"/>
              </c:strCache>
            </c:strRef>
          </c:tx>
          <c:invertIfNegative val="0"/>
          <c:cat>
            <c:strRef>
              <c:f>Giornata!$H$13:$H$27</c:f>
              <c:strCache>
                <c:ptCount val="15"/>
                <c:pt idx="0">
                  <c:v>Seduto</c:v>
                </c:pt>
                <c:pt idx="1">
                  <c:v>Terra</c:v>
                </c:pt>
                <c:pt idx="2">
                  <c:v>Piede</c:v>
                </c:pt>
                <c:pt idx="3">
                  <c:v>Resta</c:v>
                </c:pt>
                <c:pt idx="4">
                  <c:v>Ciotola</c:v>
                </c:pt>
                <c:pt idx="5">
                  <c:v>Soglie</c:v>
                </c:pt>
                <c:pt idx="6">
                  <c:v>Regole</c:v>
                </c:pt>
                <c:pt idx="7">
                  <c:v>Anamnesi</c:v>
                </c:pt>
                <c:pt idx="8">
                  <c:v>Guinzaglio</c:v>
                </c:pt>
                <c:pt idx="9">
                  <c:v>Approccio</c:v>
                </c:pt>
                <c:pt idx="10">
                  <c:v>Pettorina</c:v>
                </c:pt>
                <c:pt idx="11">
                  <c:v>Collare </c:v>
                </c:pt>
                <c:pt idx="12">
                  <c:v>Palline</c:v>
                </c:pt>
                <c:pt idx="13">
                  <c:v>Richiamo</c:v>
                </c:pt>
                <c:pt idx="14">
                  <c:v>P. olfattiva</c:v>
                </c:pt>
              </c:strCache>
            </c:strRef>
          </c:cat>
          <c:val>
            <c:numRef>
              <c:f>Giornata!$I$13:$I$27</c:f>
              <c:numCache>
                <c:formatCode>0.0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66013440"/>
        <c:axId val="66015232"/>
      </c:barChart>
      <c:catAx>
        <c:axId val="66013440"/>
        <c:scaling>
          <c:orientation val="minMax"/>
        </c:scaling>
        <c:delete val="0"/>
        <c:axPos val="b"/>
        <c:majorTickMark val="none"/>
        <c:minorTickMark val="none"/>
        <c:tickLblPos val="nextTo"/>
        <c:crossAx val="66015232"/>
        <c:crosses val="autoZero"/>
        <c:auto val="1"/>
        <c:lblAlgn val="ctr"/>
        <c:lblOffset val="100"/>
        <c:noMultiLvlLbl val="0"/>
      </c:catAx>
      <c:valAx>
        <c:axId val="66015232"/>
        <c:scaling>
          <c:orientation val="minMax"/>
        </c:scaling>
        <c:delete val="1"/>
        <c:axPos val="l"/>
        <c:numFmt formatCode="0.0" sourceLinked="1"/>
        <c:majorTickMark val="out"/>
        <c:minorTickMark val="none"/>
        <c:tickLblPos val="none"/>
        <c:crossAx val="66013440"/>
        <c:crosses val="autoZero"/>
        <c:crossBetween val="between"/>
      </c:valAx>
      <c:spPr>
        <a:solidFill>
          <a:srgbClr val="F4FE8E"/>
        </a:solidFill>
      </c:spPr>
    </c:plotArea>
    <c:legend>
      <c:legendPos val="t"/>
      <c:layout/>
      <c:overlay val="0"/>
    </c:legend>
    <c:plotVisOnly val="1"/>
    <c:dispBlanksAs val="gap"/>
    <c:showDLblsOverMax val="0"/>
  </c:chart>
  <c:spPr>
    <a:solidFill>
      <a:srgbClr val="F4FE8E"/>
    </a:solidFill>
    <a:ln w="25400">
      <a:solidFill>
        <a:schemeClr val="accent1"/>
      </a:solidFill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it-IT"/>
              <a:t>Attività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'Giornata 2'!$H$7</c:f>
              <c:strCache>
                <c:ptCount val="1"/>
                <c:pt idx="0">
                  <c:v>12/12/2017</c:v>
                </c:pt>
              </c:strCache>
            </c:strRef>
          </c:tx>
          <c:invertIfNegative val="0"/>
          <c:cat>
            <c:strRef>
              <c:f>'Giornata 2'!$H$13:$H$27</c:f>
              <c:strCache>
                <c:ptCount val="15"/>
                <c:pt idx="0">
                  <c:v>Seduto</c:v>
                </c:pt>
                <c:pt idx="1">
                  <c:v>Terra</c:v>
                </c:pt>
                <c:pt idx="2">
                  <c:v>Piede</c:v>
                </c:pt>
                <c:pt idx="3">
                  <c:v>Resta</c:v>
                </c:pt>
                <c:pt idx="4">
                  <c:v>Ciotola</c:v>
                </c:pt>
                <c:pt idx="5">
                  <c:v>Soglie</c:v>
                </c:pt>
                <c:pt idx="6">
                  <c:v>Regole</c:v>
                </c:pt>
                <c:pt idx="7">
                  <c:v>Anamnesi</c:v>
                </c:pt>
                <c:pt idx="8">
                  <c:v>Guinzaglio</c:v>
                </c:pt>
                <c:pt idx="9">
                  <c:v>Approccio</c:v>
                </c:pt>
                <c:pt idx="10">
                  <c:v>Pettorina</c:v>
                </c:pt>
                <c:pt idx="11">
                  <c:v>Collare </c:v>
                </c:pt>
                <c:pt idx="12">
                  <c:v>Palline</c:v>
                </c:pt>
                <c:pt idx="13">
                  <c:v>Richiamo</c:v>
                </c:pt>
                <c:pt idx="14">
                  <c:v>P. olfattiva</c:v>
                </c:pt>
              </c:strCache>
            </c:strRef>
          </c:cat>
          <c:val>
            <c:numRef>
              <c:f>'Giornata 2'!$I$13:$I$27</c:f>
              <c:numCache>
                <c:formatCode>0.0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85242624"/>
        <c:axId val="85244160"/>
      </c:barChart>
      <c:catAx>
        <c:axId val="85242624"/>
        <c:scaling>
          <c:orientation val="minMax"/>
        </c:scaling>
        <c:delete val="0"/>
        <c:axPos val="b"/>
        <c:majorTickMark val="none"/>
        <c:minorTickMark val="none"/>
        <c:tickLblPos val="nextTo"/>
        <c:crossAx val="85244160"/>
        <c:crosses val="autoZero"/>
        <c:auto val="1"/>
        <c:lblAlgn val="ctr"/>
        <c:lblOffset val="100"/>
        <c:noMultiLvlLbl val="0"/>
      </c:catAx>
      <c:valAx>
        <c:axId val="85244160"/>
        <c:scaling>
          <c:orientation val="minMax"/>
        </c:scaling>
        <c:delete val="1"/>
        <c:axPos val="l"/>
        <c:numFmt formatCode="0.0" sourceLinked="1"/>
        <c:majorTickMark val="out"/>
        <c:minorTickMark val="none"/>
        <c:tickLblPos val="none"/>
        <c:crossAx val="85242624"/>
        <c:crosses val="autoZero"/>
        <c:crossBetween val="between"/>
      </c:valAx>
      <c:spPr>
        <a:solidFill>
          <a:srgbClr val="F4FE8E"/>
        </a:solidFill>
      </c:spPr>
    </c:plotArea>
    <c:legend>
      <c:legendPos val="t"/>
      <c:layout/>
      <c:overlay val="0"/>
    </c:legend>
    <c:plotVisOnly val="1"/>
    <c:dispBlanksAs val="gap"/>
    <c:showDLblsOverMax val="0"/>
  </c:chart>
  <c:spPr>
    <a:solidFill>
      <a:srgbClr val="F4FE8E"/>
    </a:solidFill>
    <a:ln w="25400">
      <a:solidFill>
        <a:srgbClr val="67B1E3"/>
      </a:solidFill>
    </a:ln>
  </c:sp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it-IT"/>
              <a:t>Attività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'Giornata 3'!$H$7</c:f>
              <c:strCache>
                <c:ptCount val="1"/>
              </c:strCache>
            </c:strRef>
          </c:tx>
          <c:invertIfNegative val="0"/>
          <c:cat>
            <c:strRef>
              <c:f>'Giornata 3'!$H$13:$H$27</c:f>
              <c:strCache>
                <c:ptCount val="15"/>
                <c:pt idx="0">
                  <c:v>Seduto</c:v>
                </c:pt>
                <c:pt idx="1">
                  <c:v>Terra</c:v>
                </c:pt>
                <c:pt idx="2">
                  <c:v>Piede</c:v>
                </c:pt>
                <c:pt idx="3">
                  <c:v>Resta</c:v>
                </c:pt>
                <c:pt idx="4">
                  <c:v>Ciotola</c:v>
                </c:pt>
                <c:pt idx="5">
                  <c:v>Soglie</c:v>
                </c:pt>
                <c:pt idx="6">
                  <c:v>Regole</c:v>
                </c:pt>
                <c:pt idx="7">
                  <c:v>Anamnesi</c:v>
                </c:pt>
                <c:pt idx="8">
                  <c:v>Guinzaglio</c:v>
                </c:pt>
                <c:pt idx="9">
                  <c:v>Approccio</c:v>
                </c:pt>
                <c:pt idx="10">
                  <c:v>Pettorina</c:v>
                </c:pt>
                <c:pt idx="11">
                  <c:v>Collare </c:v>
                </c:pt>
                <c:pt idx="12">
                  <c:v>Palline</c:v>
                </c:pt>
                <c:pt idx="13">
                  <c:v>Richiamo</c:v>
                </c:pt>
                <c:pt idx="14">
                  <c:v>P. olfattiva</c:v>
                </c:pt>
              </c:strCache>
            </c:strRef>
          </c:cat>
          <c:val>
            <c:numRef>
              <c:f>'Giornata 3'!$I$13:$I$27</c:f>
              <c:numCache>
                <c:formatCode>0.0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85269504"/>
        <c:axId val="85291776"/>
      </c:barChart>
      <c:catAx>
        <c:axId val="85269504"/>
        <c:scaling>
          <c:orientation val="minMax"/>
        </c:scaling>
        <c:delete val="0"/>
        <c:axPos val="b"/>
        <c:majorTickMark val="none"/>
        <c:minorTickMark val="none"/>
        <c:tickLblPos val="nextTo"/>
        <c:crossAx val="85291776"/>
        <c:crosses val="autoZero"/>
        <c:auto val="1"/>
        <c:lblAlgn val="ctr"/>
        <c:lblOffset val="100"/>
        <c:noMultiLvlLbl val="0"/>
      </c:catAx>
      <c:valAx>
        <c:axId val="85291776"/>
        <c:scaling>
          <c:orientation val="minMax"/>
        </c:scaling>
        <c:delete val="1"/>
        <c:axPos val="l"/>
        <c:numFmt formatCode="0.0" sourceLinked="1"/>
        <c:majorTickMark val="none"/>
        <c:minorTickMark val="none"/>
        <c:tickLblPos val="none"/>
        <c:crossAx val="85269504"/>
        <c:crosses val="autoZero"/>
        <c:crossBetween val="between"/>
      </c:valAx>
      <c:spPr>
        <a:solidFill>
          <a:srgbClr val="F4FE8E"/>
        </a:solidFill>
      </c:spPr>
    </c:plotArea>
    <c:legend>
      <c:legendPos val="t"/>
      <c:overlay val="0"/>
    </c:legend>
    <c:plotVisOnly val="1"/>
    <c:dispBlanksAs val="gap"/>
    <c:showDLblsOverMax val="0"/>
  </c:chart>
  <c:spPr>
    <a:solidFill>
      <a:srgbClr val="F4FE8E"/>
    </a:solidFill>
    <a:ln w="25400">
      <a:solidFill>
        <a:srgbClr val="67B1E3"/>
      </a:solidFill>
    </a:ln>
  </c:sp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it-IT"/>
              <a:t>Attività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'Giornata 4'!$H$7</c:f>
              <c:strCache>
                <c:ptCount val="1"/>
              </c:strCache>
            </c:strRef>
          </c:tx>
          <c:invertIfNegative val="0"/>
          <c:cat>
            <c:strRef>
              <c:f>'Giornata 4'!$H$13:$H$27</c:f>
              <c:strCache>
                <c:ptCount val="15"/>
                <c:pt idx="0">
                  <c:v>Seduto</c:v>
                </c:pt>
                <c:pt idx="1">
                  <c:v>Terra</c:v>
                </c:pt>
                <c:pt idx="2">
                  <c:v>Piede</c:v>
                </c:pt>
                <c:pt idx="3">
                  <c:v>Resta</c:v>
                </c:pt>
                <c:pt idx="4">
                  <c:v>Ciotola</c:v>
                </c:pt>
                <c:pt idx="5">
                  <c:v>Soglie</c:v>
                </c:pt>
                <c:pt idx="6">
                  <c:v>Regole</c:v>
                </c:pt>
                <c:pt idx="7">
                  <c:v>Anamnesi</c:v>
                </c:pt>
                <c:pt idx="8">
                  <c:v>Guinzaglio</c:v>
                </c:pt>
                <c:pt idx="9">
                  <c:v>Approccio</c:v>
                </c:pt>
                <c:pt idx="10">
                  <c:v>Pettorina</c:v>
                </c:pt>
                <c:pt idx="11">
                  <c:v>Collare </c:v>
                </c:pt>
                <c:pt idx="12">
                  <c:v>Palline</c:v>
                </c:pt>
                <c:pt idx="13">
                  <c:v>Richiamo</c:v>
                </c:pt>
                <c:pt idx="14">
                  <c:v>P. olfattiva</c:v>
                </c:pt>
              </c:strCache>
            </c:strRef>
          </c:cat>
          <c:val>
            <c:numRef>
              <c:f>'Giornata 4'!$I$13:$I$27</c:f>
              <c:numCache>
                <c:formatCode>0.0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86435328"/>
        <c:axId val="86436864"/>
      </c:barChart>
      <c:catAx>
        <c:axId val="86435328"/>
        <c:scaling>
          <c:orientation val="minMax"/>
        </c:scaling>
        <c:delete val="0"/>
        <c:axPos val="b"/>
        <c:majorTickMark val="none"/>
        <c:minorTickMark val="none"/>
        <c:tickLblPos val="nextTo"/>
        <c:crossAx val="86436864"/>
        <c:crosses val="autoZero"/>
        <c:auto val="1"/>
        <c:lblAlgn val="ctr"/>
        <c:lblOffset val="100"/>
        <c:noMultiLvlLbl val="0"/>
      </c:catAx>
      <c:valAx>
        <c:axId val="86436864"/>
        <c:scaling>
          <c:orientation val="minMax"/>
        </c:scaling>
        <c:delete val="1"/>
        <c:axPos val="l"/>
        <c:numFmt formatCode="0.0" sourceLinked="1"/>
        <c:majorTickMark val="out"/>
        <c:minorTickMark val="none"/>
        <c:tickLblPos val="none"/>
        <c:crossAx val="86435328"/>
        <c:crosses val="autoZero"/>
        <c:crossBetween val="between"/>
      </c:valAx>
      <c:spPr>
        <a:solidFill>
          <a:srgbClr val="F4FE8E"/>
        </a:solidFill>
      </c:spPr>
    </c:plotArea>
    <c:legend>
      <c:legendPos val="t"/>
      <c:overlay val="0"/>
    </c:legend>
    <c:plotVisOnly val="1"/>
    <c:dispBlanksAs val="gap"/>
    <c:showDLblsOverMax val="0"/>
  </c:chart>
  <c:spPr>
    <a:solidFill>
      <a:srgbClr val="F4FE8E"/>
    </a:solidFill>
    <a:ln w="25400">
      <a:solidFill>
        <a:srgbClr val="67B1E3"/>
      </a:solidFill>
    </a:ln>
  </c:sp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it-IT"/>
              <a:t>Attività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'Giornata 5'!$H$7</c:f>
              <c:strCache>
                <c:ptCount val="1"/>
              </c:strCache>
            </c:strRef>
          </c:tx>
          <c:invertIfNegative val="0"/>
          <c:cat>
            <c:strRef>
              <c:f>'Giornata 5'!$H$13:$H$27</c:f>
              <c:strCache>
                <c:ptCount val="15"/>
                <c:pt idx="0">
                  <c:v>Seduto</c:v>
                </c:pt>
                <c:pt idx="1">
                  <c:v>Terra</c:v>
                </c:pt>
                <c:pt idx="2">
                  <c:v>Piede</c:v>
                </c:pt>
                <c:pt idx="3">
                  <c:v>Resta</c:v>
                </c:pt>
                <c:pt idx="4">
                  <c:v>Ciotola</c:v>
                </c:pt>
                <c:pt idx="5">
                  <c:v>Soglie</c:v>
                </c:pt>
                <c:pt idx="6">
                  <c:v>Regole</c:v>
                </c:pt>
                <c:pt idx="7">
                  <c:v>Anamnesi</c:v>
                </c:pt>
                <c:pt idx="8">
                  <c:v>Guinzaglio</c:v>
                </c:pt>
                <c:pt idx="9">
                  <c:v>Approccio</c:v>
                </c:pt>
                <c:pt idx="10">
                  <c:v>Pettorina</c:v>
                </c:pt>
                <c:pt idx="11">
                  <c:v>Collare </c:v>
                </c:pt>
                <c:pt idx="12">
                  <c:v>Palline</c:v>
                </c:pt>
                <c:pt idx="13">
                  <c:v>Richiamo</c:v>
                </c:pt>
                <c:pt idx="14">
                  <c:v>P. olfattiva</c:v>
                </c:pt>
              </c:strCache>
            </c:strRef>
          </c:cat>
          <c:val>
            <c:numRef>
              <c:f>'Giornata 5'!$I$13:$I$27</c:f>
              <c:numCache>
                <c:formatCode>0.0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87760256"/>
        <c:axId val="87786624"/>
      </c:barChart>
      <c:catAx>
        <c:axId val="87760256"/>
        <c:scaling>
          <c:orientation val="minMax"/>
        </c:scaling>
        <c:delete val="0"/>
        <c:axPos val="b"/>
        <c:majorTickMark val="none"/>
        <c:minorTickMark val="none"/>
        <c:tickLblPos val="nextTo"/>
        <c:crossAx val="87786624"/>
        <c:crosses val="autoZero"/>
        <c:auto val="1"/>
        <c:lblAlgn val="ctr"/>
        <c:lblOffset val="100"/>
        <c:noMultiLvlLbl val="0"/>
      </c:catAx>
      <c:valAx>
        <c:axId val="87786624"/>
        <c:scaling>
          <c:orientation val="minMax"/>
        </c:scaling>
        <c:delete val="1"/>
        <c:axPos val="l"/>
        <c:numFmt formatCode="0.0" sourceLinked="1"/>
        <c:majorTickMark val="out"/>
        <c:minorTickMark val="none"/>
        <c:tickLblPos val="none"/>
        <c:crossAx val="87760256"/>
        <c:crosses val="autoZero"/>
        <c:crossBetween val="between"/>
      </c:valAx>
      <c:spPr>
        <a:solidFill>
          <a:srgbClr val="F4FE8E"/>
        </a:solidFill>
      </c:spPr>
    </c:plotArea>
    <c:legend>
      <c:legendPos val="t"/>
      <c:overlay val="0"/>
    </c:legend>
    <c:plotVisOnly val="1"/>
    <c:dispBlanksAs val="gap"/>
    <c:showDLblsOverMax val="0"/>
  </c:chart>
  <c:spPr>
    <a:solidFill>
      <a:srgbClr val="F4FE8E"/>
    </a:solidFill>
    <a:ln w="25400">
      <a:solidFill>
        <a:srgbClr val="67B1E3"/>
      </a:solidFill>
    </a:ln>
  </c:sp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it-IT"/>
              <a:t>Attività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'Giornata 6'!$H$7</c:f>
              <c:strCache>
                <c:ptCount val="1"/>
                <c:pt idx="0">
                  <c:v>12/12/2017</c:v>
                </c:pt>
              </c:strCache>
            </c:strRef>
          </c:tx>
          <c:invertIfNegative val="0"/>
          <c:cat>
            <c:strRef>
              <c:f>'Giornata 6'!$H$13:$H$27</c:f>
              <c:strCache>
                <c:ptCount val="15"/>
                <c:pt idx="0">
                  <c:v>Seduto</c:v>
                </c:pt>
                <c:pt idx="1">
                  <c:v>Terra</c:v>
                </c:pt>
                <c:pt idx="2">
                  <c:v>Piede</c:v>
                </c:pt>
                <c:pt idx="3">
                  <c:v>Resta</c:v>
                </c:pt>
                <c:pt idx="4">
                  <c:v>Ciotola</c:v>
                </c:pt>
                <c:pt idx="5">
                  <c:v>Soglie</c:v>
                </c:pt>
                <c:pt idx="6">
                  <c:v>Regole</c:v>
                </c:pt>
                <c:pt idx="7">
                  <c:v>Anamnesi</c:v>
                </c:pt>
                <c:pt idx="8">
                  <c:v>Guinzaglio</c:v>
                </c:pt>
                <c:pt idx="9">
                  <c:v>Approccio</c:v>
                </c:pt>
                <c:pt idx="10">
                  <c:v>Pettorina</c:v>
                </c:pt>
                <c:pt idx="11">
                  <c:v>Collare </c:v>
                </c:pt>
                <c:pt idx="12">
                  <c:v>Palline</c:v>
                </c:pt>
                <c:pt idx="13">
                  <c:v>Richiamo</c:v>
                </c:pt>
                <c:pt idx="14">
                  <c:v>P. olfattiva</c:v>
                </c:pt>
              </c:strCache>
            </c:strRef>
          </c:cat>
          <c:val>
            <c:numRef>
              <c:f>'Giornata 6'!$I$13:$I$27</c:f>
              <c:numCache>
                <c:formatCode>0.0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87939328"/>
        <c:axId val="87941120"/>
      </c:barChart>
      <c:catAx>
        <c:axId val="87939328"/>
        <c:scaling>
          <c:orientation val="minMax"/>
        </c:scaling>
        <c:delete val="0"/>
        <c:axPos val="b"/>
        <c:majorTickMark val="none"/>
        <c:minorTickMark val="none"/>
        <c:tickLblPos val="nextTo"/>
        <c:crossAx val="87941120"/>
        <c:crosses val="autoZero"/>
        <c:auto val="1"/>
        <c:lblAlgn val="ctr"/>
        <c:lblOffset val="100"/>
        <c:noMultiLvlLbl val="0"/>
      </c:catAx>
      <c:valAx>
        <c:axId val="87941120"/>
        <c:scaling>
          <c:orientation val="minMax"/>
        </c:scaling>
        <c:delete val="1"/>
        <c:axPos val="l"/>
        <c:numFmt formatCode="0.0" sourceLinked="1"/>
        <c:majorTickMark val="out"/>
        <c:minorTickMark val="none"/>
        <c:tickLblPos val="none"/>
        <c:crossAx val="87939328"/>
        <c:crosses val="autoZero"/>
        <c:crossBetween val="between"/>
      </c:valAx>
      <c:spPr>
        <a:solidFill>
          <a:srgbClr val="F4FE8E"/>
        </a:solidFill>
      </c:spPr>
    </c:plotArea>
    <c:legend>
      <c:legendPos val="t"/>
      <c:overlay val="0"/>
    </c:legend>
    <c:plotVisOnly val="1"/>
    <c:dispBlanksAs val="gap"/>
    <c:showDLblsOverMax val="0"/>
  </c:chart>
  <c:spPr>
    <a:solidFill>
      <a:srgbClr val="F4FE8E"/>
    </a:solidFill>
    <a:ln w="25400">
      <a:solidFill>
        <a:srgbClr val="67B1E3"/>
      </a:solidFill>
    </a:ln>
  </c:sp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it-IT"/>
              <a:t>Attività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'Giornata 7'!$H$7</c:f>
              <c:strCache>
                <c:ptCount val="1"/>
                <c:pt idx="0">
                  <c:v>12/12/2017</c:v>
                </c:pt>
              </c:strCache>
            </c:strRef>
          </c:tx>
          <c:invertIfNegative val="0"/>
          <c:cat>
            <c:strRef>
              <c:f>'Giornata 7'!$H$13:$H$27</c:f>
              <c:strCache>
                <c:ptCount val="15"/>
                <c:pt idx="0">
                  <c:v>Seduto</c:v>
                </c:pt>
                <c:pt idx="1">
                  <c:v>Terra</c:v>
                </c:pt>
                <c:pt idx="2">
                  <c:v>Piede</c:v>
                </c:pt>
                <c:pt idx="3">
                  <c:v>Resta</c:v>
                </c:pt>
                <c:pt idx="4">
                  <c:v>Ciotola</c:v>
                </c:pt>
                <c:pt idx="5">
                  <c:v>Soglie</c:v>
                </c:pt>
                <c:pt idx="6">
                  <c:v>Regole</c:v>
                </c:pt>
                <c:pt idx="7">
                  <c:v>Anamnesi</c:v>
                </c:pt>
                <c:pt idx="8">
                  <c:v>Guinzaglio</c:v>
                </c:pt>
                <c:pt idx="9">
                  <c:v>Approccio</c:v>
                </c:pt>
                <c:pt idx="10">
                  <c:v>Pettorina</c:v>
                </c:pt>
                <c:pt idx="11">
                  <c:v>Collare </c:v>
                </c:pt>
                <c:pt idx="12">
                  <c:v>Palline</c:v>
                </c:pt>
                <c:pt idx="13">
                  <c:v>Richiamo</c:v>
                </c:pt>
                <c:pt idx="14">
                  <c:v>P. olfattiva</c:v>
                </c:pt>
              </c:strCache>
            </c:strRef>
          </c:cat>
          <c:val>
            <c:numRef>
              <c:f>'Giornata 7'!$I$13:$I$27</c:f>
              <c:numCache>
                <c:formatCode>0.0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88249088"/>
        <c:axId val="88250624"/>
      </c:barChart>
      <c:catAx>
        <c:axId val="88249088"/>
        <c:scaling>
          <c:orientation val="minMax"/>
        </c:scaling>
        <c:delete val="0"/>
        <c:axPos val="b"/>
        <c:majorTickMark val="none"/>
        <c:minorTickMark val="none"/>
        <c:tickLblPos val="nextTo"/>
        <c:crossAx val="88250624"/>
        <c:crosses val="autoZero"/>
        <c:auto val="1"/>
        <c:lblAlgn val="ctr"/>
        <c:lblOffset val="100"/>
        <c:noMultiLvlLbl val="0"/>
      </c:catAx>
      <c:valAx>
        <c:axId val="88250624"/>
        <c:scaling>
          <c:orientation val="minMax"/>
        </c:scaling>
        <c:delete val="1"/>
        <c:axPos val="l"/>
        <c:numFmt formatCode="0.0" sourceLinked="1"/>
        <c:majorTickMark val="out"/>
        <c:minorTickMark val="none"/>
        <c:tickLblPos val="none"/>
        <c:crossAx val="88249088"/>
        <c:crosses val="autoZero"/>
        <c:crossBetween val="between"/>
      </c:valAx>
      <c:spPr>
        <a:solidFill>
          <a:srgbClr val="F4FE8E"/>
        </a:solidFill>
      </c:spPr>
    </c:plotArea>
    <c:legend>
      <c:legendPos val="t"/>
      <c:overlay val="0"/>
    </c:legend>
    <c:plotVisOnly val="1"/>
    <c:dispBlanksAs val="gap"/>
    <c:showDLblsOverMax val="0"/>
  </c:chart>
  <c:spPr>
    <a:solidFill>
      <a:srgbClr val="F4FE8E"/>
    </a:solidFill>
    <a:ln w="25400">
      <a:solidFill>
        <a:srgbClr val="67B1E3"/>
      </a:solidFill>
    </a:ln>
  </c:sp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it-IT"/>
              <a:t>Attività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'Giornata 8'!$H$7</c:f>
              <c:strCache>
                <c:ptCount val="1"/>
              </c:strCache>
            </c:strRef>
          </c:tx>
          <c:invertIfNegative val="0"/>
          <c:cat>
            <c:strRef>
              <c:f>'Giornata 8'!$H$13:$H$27</c:f>
              <c:strCache>
                <c:ptCount val="15"/>
                <c:pt idx="0">
                  <c:v>Seduto</c:v>
                </c:pt>
                <c:pt idx="1">
                  <c:v>Terra</c:v>
                </c:pt>
                <c:pt idx="2">
                  <c:v>Piede</c:v>
                </c:pt>
                <c:pt idx="3">
                  <c:v>Resta</c:v>
                </c:pt>
                <c:pt idx="4">
                  <c:v>Ciotola</c:v>
                </c:pt>
                <c:pt idx="5">
                  <c:v>Soglie</c:v>
                </c:pt>
                <c:pt idx="6">
                  <c:v>Regole</c:v>
                </c:pt>
                <c:pt idx="7">
                  <c:v>Anamnesi</c:v>
                </c:pt>
                <c:pt idx="8">
                  <c:v>Guinzaglio</c:v>
                </c:pt>
                <c:pt idx="9">
                  <c:v>Approccio</c:v>
                </c:pt>
                <c:pt idx="10">
                  <c:v>Pettorina</c:v>
                </c:pt>
                <c:pt idx="11">
                  <c:v>Collare </c:v>
                </c:pt>
                <c:pt idx="12">
                  <c:v>Palline</c:v>
                </c:pt>
                <c:pt idx="13">
                  <c:v>Richiamo</c:v>
                </c:pt>
                <c:pt idx="14">
                  <c:v>P. olfattiva</c:v>
                </c:pt>
              </c:strCache>
            </c:strRef>
          </c:cat>
          <c:val>
            <c:numRef>
              <c:f>'Giornata 8'!$I$13:$I$27</c:f>
              <c:numCache>
                <c:formatCode>0.0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86604800"/>
        <c:axId val="86627072"/>
      </c:barChart>
      <c:catAx>
        <c:axId val="86604800"/>
        <c:scaling>
          <c:orientation val="minMax"/>
        </c:scaling>
        <c:delete val="0"/>
        <c:axPos val="b"/>
        <c:majorTickMark val="none"/>
        <c:minorTickMark val="none"/>
        <c:tickLblPos val="nextTo"/>
        <c:crossAx val="86627072"/>
        <c:crosses val="autoZero"/>
        <c:auto val="1"/>
        <c:lblAlgn val="ctr"/>
        <c:lblOffset val="100"/>
        <c:noMultiLvlLbl val="0"/>
      </c:catAx>
      <c:valAx>
        <c:axId val="86627072"/>
        <c:scaling>
          <c:orientation val="minMax"/>
        </c:scaling>
        <c:delete val="1"/>
        <c:axPos val="l"/>
        <c:numFmt formatCode="0.0" sourceLinked="1"/>
        <c:majorTickMark val="out"/>
        <c:minorTickMark val="none"/>
        <c:tickLblPos val="none"/>
        <c:crossAx val="86604800"/>
        <c:crosses val="autoZero"/>
        <c:crossBetween val="between"/>
      </c:valAx>
      <c:spPr>
        <a:solidFill>
          <a:srgbClr val="F4FE8E"/>
        </a:solidFill>
      </c:spPr>
    </c:plotArea>
    <c:legend>
      <c:legendPos val="t"/>
      <c:overlay val="0"/>
    </c:legend>
    <c:plotVisOnly val="1"/>
    <c:dispBlanksAs val="gap"/>
    <c:showDLblsOverMax val="0"/>
  </c:chart>
  <c:spPr>
    <a:solidFill>
      <a:srgbClr val="F4FE8E"/>
    </a:solidFill>
    <a:ln w="25400">
      <a:solidFill>
        <a:srgbClr val="67B1E3"/>
      </a:solidFill>
    </a:ln>
  </c:sp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it-IT"/>
              <a:t>Attività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'Giornata 9'!$H$7</c:f>
              <c:strCache>
                <c:ptCount val="1"/>
                <c:pt idx="0">
                  <c:v>12/12/2017</c:v>
                </c:pt>
              </c:strCache>
            </c:strRef>
          </c:tx>
          <c:invertIfNegative val="0"/>
          <c:cat>
            <c:strRef>
              <c:f>'Giornata 9'!$H$13:$H$27</c:f>
              <c:strCache>
                <c:ptCount val="15"/>
                <c:pt idx="0">
                  <c:v>Seduto</c:v>
                </c:pt>
                <c:pt idx="1">
                  <c:v>Terra</c:v>
                </c:pt>
                <c:pt idx="2">
                  <c:v>Piede</c:v>
                </c:pt>
                <c:pt idx="3">
                  <c:v>Resta</c:v>
                </c:pt>
                <c:pt idx="4">
                  <c:v>Ciotola</c:v>
                </c:pt>
                <c:pt idx="5">
                  <c:v>Soglie</c:v>
                </c:pt>
                <c:pt idx="6">
                  <c:v>Regole</c:v>
                </c:pt>
                <c:pt idx="7">
                  <c:v>Anamnesi</c:v>
                </c:pt>
                <c:pt idx="8">
                  <c:v>Guinzaglio</c:v>
                </c:pt>
                <c:pt idx="9">
                  <c:v>Approccio</c:v>
                </c:pt>
                <c:pt idx="10">
                  <c:v>Pettorina</c:v>
                </c:pt>
                <c:pt idx="11">
                  <c:v>Collare </c:v>
                </c:pt>
                <c:pt idx="12">
                  <c:v>Palline</c:v>
                </c:pt>
                <c:pt idx="13">
                  <c:v>Richiamo</c:v>
                </c:pt>
                <c:pt idx="14">
                  <c:v>P. olfattiva</c:v>
                </c:pt>
              </c:strCache>
            </c:strRef>
          </c:cat>
          <c:val>
            <c:numRef>
              <c:f>'Giornata 9'!$I$13:$I$27</c:f>
              <c:numCache>
                <c:formatCode>0.0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86697088"/>
        <c:axId val="86698624"/>
      </c:barChart>
      <c:catAx>
        <c:axId val="86697088"/>
        <c:scaling>
          <c:orientation val="minMax"/>
        </c:scaling>
        <c:delete val="0"/>
        <c:axPos val="b"/>
        <c:majorTickMark val="none"/>
        <c:minorTickMark val="none"/>
        <c:tickLblPos val="nextTo"/>
        <c:crossAx val="86698624"/>
        <c:crosses val="autoZero"/>
        <c:auto val="1"/>
        <c:lblAlgn val="ctr"/>
        <c:lblOffset val="100"/>
        <c:noMultiLvlLbl val="0"/>
      </c:catAx>
      <c:valAx>
        <c:axId val="86698624"/>
        <c:scaling>
          <c:orientation val="minMax"/>
        </c:scaling>
        <c:delete val="1"/>
        <c:axPos val="l"/>
        <c:numFmt formatCode="0.0" sourceLinked="1"/>
        <c:majorTickMark val="out"/>
        <c:minorTickMark val="none"/>
        <c:tickLblPos val="none"/>
        <c:crossAx val="86697088"/>
        <c:crosses val="autoZero"/>
        <c:crossBetween val="between"/>
      </c:valAx>
      <c:spPr>
        <a:solidFill>
          <a:srgbClr val="F4FE8E"/>
        </a:solidFill>
      </c:spPr>
    </c:plotArea>
    <c:legend>
      <c:legendPos val="t"/>
      <c:overlay val="0"/>
    </c:legend>
    <c:plotVisOnly val="1"/>
    <c:dispBlanksAs val="gap"/>
    <c:showDLblsOverMax val="0"/>
  </c:chart>
  <c:spPr>
    <a:solidFill>
      <a:srgbClr val="F4FE8E"/>
    </a:solidFill>
    <a:ln w="25400">
      <a:solidFill>
        <a:srgbClr val="67B1E3"/>
      </a:solidFill>
    </a:ln>
  </c:sp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145676</xdr:colOff>
      <xdr:row>0</xdr:row>
      <xdr:rowOff>33618</xdr:rowOff>
    </xdr:from>
    <xdr:to>
      <xdr:col>14</xdr:col>
      <xdr:colOff>387723</xdr:colOff>
      <xdr:row>5</xdr:row>
      <xdr:rowOff>51355</xdr:rowOff>
    </xdr:to>
    <xdr:pic>
      <xdr:nvPicPr>
        <xdr:cNvPr id="5" name="Immagine 4" descr="testata_2012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35323" y="33618"/>
          <a:ext cx="8807824" cy="970237"/>
        </a:xfrm>
        <a:prstGeom prst="rect">
          <a:avLst/>
        </a:prstGeom>
      </xdr:spPr>
    </xdr:pic>
    <xdr:clientData/>
  </xdr:twoCellAnchor>
  <xdr:twoCellAnchor>
    <xdr:from>
      <xdr:col>9</xdr:col>
      <xdr:colOff>190500</xdr:colOff>
      <xdr:row>10</xdr:row>
      <xdr:rowOff>19050</xdr:rowOff>
    </xdr:from>
    <xdr:to>
      <xdr:col>17</xdr:col>
      <xdr:colOff>76200</xdr:colOff>
      <xdr:row>27</xdr:row>
      <xdr:rowOff>171450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145676</xdr:colOff>
      <xdr:row>0</xdr:row>
      <xdr:rowOff>33618</xdr:rowOff>
    </xdr:from>
    <xdr:to>
      <xdr:col>15</xdr:col>
      <xdr:colOff>54348</xdr:colOff>
      <xdr:row>6</xdr:row>
      <xdr:rowOff>3730</xdr:rowOff>
    </xdr:to>
    <xdr:pic>
      <xdr:nvPicPr>
        <xdr:cNvPr id="3" name="Immagine 2" descr="testata_2012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31401" y="33618"/>
          <a:ext cx="8805022" cy="970237"/>
        </a:xfrm>
        <a:prstGeom prst="rect">
          <a:avLst/>
        </a:prstGeom>
      </xdr:spPr>
    </xdr:pic>
    <xdr:clientData/>
  </xdr:twoCellAnchor>
  <xdr:twoCellAnchor>
    <xdr:from>
      <xdr:col>9</xdr:col>
      <xdr:colOff>238124</xdr:colOff>
      <xdr:row>10</xdr:row>
      <xdr:rowOff>28575</xdr:rowOff>
    </xdr:from>
    <xdr:to>
      <xdr:col>16</xdr:col>
      <xdr:colOff>590550</xdr:colOff>
      <xdr:row>27</xdr:row>
      <xdr:rowOff>180974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145676</xdr:colOff>
      <xdr:row>0</xdr:row>
      <xdr:rowOff>33618</xdr:rowOff>
    </xdr:from>
    <xdr:to>
      <xdr:col>15</xdr:col>
      <xdr:colOff>54348</xdr:colOff>
      <xdr:row>5</xdr:row>
      <xdr:rowOff>51355</xdr:rowOff>
    </xdr:to>
    <xdr:pic>
      <xdr:nvPicPr>
        <xdr:cNvPr id="3" name="Immagine 2" descr="testata_2012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31401" y="33618"/>
          <a:ext cx="8805022" cy="970237"/>
        </a:xfrm>
        <a:prstGeom prst="rect">
          <a:avLst/>
        </a:prstGeom>
      </xdr:spPr>
    </xdr:pic>
    <xdr:clientData/>
  </xdr:twoCellAnchor>
  <xdr:twoCellAnchor>
    <xdr:from>
      <xdr:col>9</xdr:col>
      <xdr:colOff>190499</xdr:colOff>
      <xdr:row>10</xdr:row>
      <xdr:rowOff>0</xdr:rowOff>
    </xdr:from>
    <xdr:to>
      <xdr:col>16</xdr:col>
      <xdr:colOff>371474</xdr:colOff>
      <xdr:row>27</xdr:row>
      <xdr:rowOff>180975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145676</xdr:colOff>
      <xdr:row>0</xdr:row>
      <xdr:rowOff>33618</xdr:rowOff>
    </xdr:from>
    <xdr:to>
      <xdr:col>15</xdr:col>
      <xdr:colOff>54348</xdr:colOff>
      <xdr:row>6</xdr:row>
      <xdr:rowOff>3730</xdr:rowOff>
    </xdr:to>
    <xdr:pic>
      <xdr:nvPicPr>
        <xdr:cNvPr id="3" name="Immagine 2" descr="testata_2012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31401" y="33618"/>
          <a:ext cx="8805022" cy="970237"/>
        </a:xfrm>
        <a:prstGeom prst="rect">
          <a:avLst/>
        </a:prstGeom>
      </xdr:spPr>
    </xdr:pic>
    <xdr:clientData/>
  </xdr:twoCellAnchor>
  <xdr:twoCellAnchor>
    <xdr:from>
      <xdr:col>9</xdr:col>
      <xdr:colOff>304799</xdr:colOff>
      <xdr:row>10</xdr:row>
      <xdr:rowOff>19050</xdr:rowOff>
    </xdr:from>
    <xdr:to>
      <xdr:col>17</xdr:col>
      <xdr:colOff>85724</xdr:colOff>
      <xdr:row>27</xdr:row>
      <xdr:rowOff>171450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145676</xdr:colOff>
      <xdr:row>0</xdr:row>
      <xdr:rowOff>33618</xdr:rowOff>
    </xdr:from>
    <xdr:to>
      <xdr:col>15</xdr:col>
      <xdr:colOff>54348</xdr:colOff>
      <xdr:row>5</xdr:row>
      <xdr:rowOff>51355</xdr:rowOff>
    </xdr:to>
    <xdr:pic>
      <xdr:nvPicPr>
        <xdr:cNvPr id="3" name="Immagine 2" descr="testata_2012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31401" y="33618"/>
          <a:ext cx="8805022" cy="970237"/>
        </a:xfrm>
        <a:prstGeom prst="rect">
          <a:avLst/>
        </a:prstGeom>
      </xdr:spPr>
    </xdr:pic>
    <xdr:clientData/>
  </xdr:twoCellAnchor>
  <xdr:twoCellAnchor>
    <xdr:from>
      <xdr:col>9</xdr:col>
      <xdr:colOff>295275</xdr:colOff>
      <xdr:row>10</xdr:row>
      <xdr:rowOff>19049</xdr:rowOff>
    </xdr:from>
    <xdr:to>
      <xdr:col>16</xdr:col>
      <xdr:colOff>409575</xdr:colOff>
      <xdr:row>27</xdr:row>
      <xdr:rowOff>171449</xdr:rowOff>
    </xdr:to>
    <xdr:graphicFrame macro="">
      <xdr:nvGraphicFramePr>
        <xdr:cNvPr id="5" name="Gra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145676</xdr:colOff>
      <xdr:row>0</xdr:row>
      <xdr:rowOff>33618</xdr:rowOff>
    </xdr:from>
    <xdr:to>
      <xdr:col>15</xdr:col>
      <xdr:colOff>54348</xdr:colOff>
      <xdr:row>5</xdr:row>
      <xdr:rowOff>51355</xdr:rowOff>
    </xdr:to>
    <xdr:pic>
      <xdr:nvPicPr>
        <xdr:cNvPr id="3" name="Immagine 2" descr="testata_2012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31401" y="33618"/>
          <a:ext cx="8805022" cy="970237"/>
        </a:xfrm>
        <a:prstGeom prst="rect">
          <a:avLst/>
        </a:prstGeom>
      </xdr:spPr>
    </xdr:pic>
    <xdr:clientData/>
  </xdr:twoCellAnchor>
  <xdr:twoCellAnchor>
    <xdr:from>
      <xdr:col>9</xdr:col>
      <xdr:colOff>447674</xdr:colOff>
      <xdr:row>10</xdr:row>
      <xdr:rowOff>47625</xdr:rowOff>
    </xdr:from>
    <xdr:to>
      <xdr:col>17</xdr:col>
      <xdr:colOff>38099</xdr:colOff>
      <xdr:row>28</xdr:row>
      <xdr:rowOff>9525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145676</xdr:colOff>
      <xdr:row>0</xdr:row>
      <xdr:rowOff>33618</xdr:rowOff>
    </xdr:from>
    <xdr:to>
      <xdr:col>15</xdr:col>
      <xdr:colOff>54348</xdr:colOff>
      <xdr:row>6</xdr:row>
      <xdr:rowOff>22780</xdr:rowOff>
    </xdr:to>
    <xdr:pic>
      <xdr:nvPicPr>
        <xdr:cNvPr id="3" name="Immagine 2" descr="testata_2012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31401" y="33618"/>
          <a:ext cx="8805022" cy="970237"/>
        </a:xfrm>
        <a:prstGeom prst="rect">
          <a:avLst/>
        </a:prstGeom>
      </xdr:spPr>
    </xdr:pic>
    <xdr:clientData/>
  </xdr:twoCellAnchor>
  <xdr:twoCellAnchor>
    <xdr:from>
      <xdr:col>9</xdr:col>
      <xdr:colOff>466725</xdr:colOff>
      <xdr:row>10</xdr:row>
      <xdr:rowOff>19050</xdr:rowOff>
    </xdr:from>
    <xdr:to>
      <xdr:col>17</xdr:col>
      <xdr:colOff>180975</xdr:colOff>
      <xdr:row>28</xdr:row>
      <xdr:rowOff>0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145676</xdr:colOff>
      <xdr:row>0</xdr:row>
      <xdr:rowOff>33618</xdr:rowOff>
    </xdr:from>
    <xdr:to>
      <xdr:col>15</xdr:col>
      <xdr:colOff>54348</xdr:colOff>
      <xdr:row>5</xdr:row>
      <xdr:rowOff>51355</xdr:rowOff>
    </xdr:to>
    <xdr:pic>
      <xdr:nvPicPr>
        <xdr:cNvPr id="3" name="Immagine 2" descr="testata_2012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31401" y="33618"/>
          <a:ext cx="8805022" cy="970237"/>
        </a:xfrm>
        <a:prstGeom prst="rect">
          <a:avLst/>
        </a:prstGeom>
      </xdr:spPr>
    </xdr:pic>
    <xdr:clientData/>
  </xdr:twoCellAnchor>
  <xdr:twoCellAnchor>
    <xdr:from>
      <xdr:col>9</xdr:col>
      <xdr:colOff>381000</xdr:colOff>
      <xdr:row>10</xdr:row>
      <xdr:rowOff>28574</xdr:rowOff>
    </xdr:from>
    <xdr:to>
      <xdr:col>17</xdr:col>
      <xdr:colOff>266700</xdr:colOff>
      <xdr:row>27</xdr:row>
      <xdr:rowOff>171449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145676</xdr:colOff>
      <xdr:row>0</xdr:row>
      <xdr:rowOff>33618</xdr:rowOff>
    </xdr:from>
    <xdr:to>
      <xdr:col>15</xdr:col>
      <xdr:colOff>54348</xdr:colOff>
      <xdr:row>5</xdr:row>
      <xdr:rowOff>51355</xdr:rowOff>
    </xdr:to>
    <xdr:pic>
      <xdr:nvPicPr>
        <xdr:cNvPr id="3" name="Immagine 2" descr="testata_2012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31401" y="33618"/>
          <a:ext cx="8805022" cy="970237"/>
        </a:xfrm>
        <a:prstGeom prst="rect">
          <a:avLst/>
        </a:prstGeom>
      </xdr:spPr>
    </xdr:pic>
    <xdr:clientData/>
  </xdr:twoCellAnchor>
  <xdr:twoCellAnchor>
    <xdr:from>
      <xdr:col>9</xdr:col>
      <xdr:colOff>400049</xdr:colOff>
      <xdr:row>10</xdr:row>
      <xdr:rowOff>9524</xdr:rowOff>
    </xdr:from>
    <xdr:to>
      <xdr:col>17</xdr:col>
      <xdr:colOff>28574</xdr:colOff>
      <xdr:row>27</xdr:row>
      <xdr:rowOff>161924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N102"/>
  <sheetViews>
    <sheetView tabSelected="1" topLeftCell="A31" zoomScaleNormal="100" workbookViewId="0">
      <selection activeCell="D8" sqref="D8"/>
    </sheetView>
  </sheetViews>
  <sheetFormatPr defaultRowHeight="15" x14ac:dyDescent="0.25"/>
  <cols>
    <col min="1" max="1" width="1.28515625" customWidth="1"/>
    <col min="2" max="2" width="7" bestFit="1" customWidth="1"/>
    <col min="3" max="3" width="5.140625" bestFit="1" customWidth="1"/>
    <col min="4" max="4" width="15.42578125" bestFit="1" customWidth="1"/>
    <col min="5" max="5" width="9.7109375" bestFit="1" customWidth="1"/>
    <col min="6" max="6" width="11.42578125" bestFit="1" customWidth="1"/>
    <col min="7" max="7" width="2.28515625" customWidth="1"/>
    <col min="8" max="8" width="13.140625" bestFit="1" customWidth="1"/>
    <col min="9" max="9" width="11.42578125" bestFit="1" customWidth="1"/>
    <col min="11" max="11" width="11.7109375" customWidth="1"/>
    <col min="14" max="14" width="13.7109375" customWidth="1"/>
  </cols>
  <sheetData>
    <row r="6" spans="2:13" ht="4.5" customHeight="1" x14ac:dyDescent="0.25"/>
    <row r="7" spans="2:13" ht="15.75" x14ac:dyDescent="0.25">
      <c r="B7" s="26" t="s">
        <v>21</v>
      </c>
      <c r="C7" s="26"/>
      <c r="D7" s="2"/>
      <c r="F7" s="26" t="s">
        <v>24</v>
      </c>
      <c r="G7" s="26"/>
      <c r="H7" s="10"/>
      <c r="J7" s="26" t="s">
        <v>25</v>
      </c>
      <c r="K7" s="26"/>
      <c r="L7" s="25">
        <v>0.375</v>
      </c>
      <c r="M7" s="16"/>
    </row>
    <row r="8" spans="2:13" ht="15.75" x14ac:dyDescent="0.25">
      <c r="B8" s="26" t="s">
        <v>22</v>
      </c>
      <c r="C8" s="26"/>
      <c r="D8" s="2"/>
      <c r="J8" s="26" t="s">
        <v>26</v>
      </c>
      <c r="K8" s="26"/>
      <c r="L8" s="25">
        <v>0.75</v>
      </c>
      <c r="M8" s="16"/>
    </row>
    <row r="9" spans="2:13" ht="3.75" customHeight="1" x14ac:dyDescent="0.25"/>
    <row r="11" spans="2:13" ht="15.75" x14ac:dyDescent="0.25">
      <c r="B11" s="6" t="s">
        <v>5</v>
      </c>
      <c r="C11" s="6" t="s">
        <v>6</v>
      </c>
      <c r="D11" s="7" t="s">
        <v>31</v>
      </c>
      <c r="E11" s="6" t="s">
        <v>20</v>
      </c>
      <c r="F11" s="6" t="s">
        <v>23</v>
      </c>
      <c r="H11" s="8" t="s">
        <v>14</v>
      </c>
      <c r="I11" s="8" t="s">
        <v>19</v>
      </c>
    </row>
    <row r="12" spans="2:13" ht="0.75" customHeight="1" x14ac:dyDescent="0.25">
      <c r="B12" s="1"/>
      <c r="C12" s="1"/>
      <c r="E12" s="4"/>
      <c r="F12" s="4"/>
      <c r="H12" s="3" t="s">
        <v>18</v>
      </c>
      <c r="I12" s="2"/>
    </row>
    <row r="13" spans="2:13" x14ac:dyDescent="0.25">
      <c r="B13" s="15"/>
      <c r="C13" s="4"/>
      <c r="D13" s="5" t="s">
        <v>18</v>
      </c>
      <c r="E13" s="4">
        <f>C13-B13</f>
        <v>0</v>
      </c>
      <c r="F13" s="4"/>
      <c r="H13" s="12" t="s">
        <v>2</v>
      </c>
      <c r="I13" s="14">
        <f>IF(D13="Seduto",E13,0)+IF(D14="Seduto",E14,0)+IF(D15="Seduto",E15,0)+IF(D16="Seduto",E16,0)+IF(D17="Seduto",E17,0)+IF(D18="Seduto",E18,0)+IF(D19="Seduto",E19,0)+IF(D20="Seduto",E20,0)+IF(D21="Seduto",E21,0)+IF(D22="Seduto",E22,0)+IF(D23="Seduto",E23,0)+IF(D24="Seduto",E24,0)+IF(D25="Seduto",E25,0)+IF(D26="Seduto",E26,0)+IF(D27="Seduto",E27,0)+IF(D28="Seduto",E28,0)</f>
        <v>0</v>
      </c>
    </row>
    <row r="14" spans="2:13" x14ac:dyDescent="0.25">
      <c r="B14" s="4"/>
      <c r="C14" s="4"/>
      <c r="D14" s="5" t="s">
        <v>18</v>
      </c>
      <c r="E14" s="4">
        <f>C14-B14</f>
        <v>0</v>
      </c>
      <c r="F14" s="4"/>
      <c r="H14" s="12" t="s">
        <v>1</v>
      </c>
      <c r="I14" s="14">
        <f>IF(D14="Terra",E14,0)+IF(D15="Terra",E15,0)+IF(D16="Terra",E16,0)+IF(D17="Terra",E17,0)+IF(D18="Terra",E18,0)+IF(D19="Terra",E19,0)+IF(D20="Terra",E20,0)+IF(D21="Terra",E21,0)+IF(D22="Terra",E22,0)+IF(D23="Terra",E23,0)+IF(D24="Terra",E24,0)+IF(D25="Terra",E25,0)+IF(D26="Terra",E26,0)+IF(D27="Terra",E27,0)+IF(D28="Terra",E28,0)+IF(D13="Terra",E13,0)</f>
        <v>0</v>
      </c>
    </row>
    <row r="15" spans="2:13" x14ac:dyDescent="0.25">
      <c r="B15" s="4"/>
      <c r="C15" s="4"/>
      <c r="D15" s="5" t="s">
        <v>18</v>
      </c>
      <c r="E15" s="4">
        <f t="shared" ref="E15:E28" si="0">C15-B15</f>
        <v>0</v>
      </c>
      <c r="F15" s="4"/>
      <c r="H15" s="12" t="s">
        <v>7</v>
      </c>
      <c r="I15" s="14">
        <f>IF(D15="Piede",E15,0)+IF(D16="Piede",E16,0)+IF(D17="Piede",E17,0)+IF(D18="Piede",E18,0)+IF(D19="Piede",E19,0)+IF(D20="Piede",E20,0)+IF(D21="Piede",E21,0)+IF(D22="Piede",E22,0)+IF(D23="Piede",E23,0)+IF(D24="Piede",E24,0)+IF(D25="Piede",E25,0)+IF(D26="Piede",E26,0)+IF(D27="Piede",E27,0)+IF(D28="Piede",E28,0)+IF(D14="Piede",E14,0)+IF(D13="Piede",E13,0)</f>
        <v>0</v>
      </c>
    </row>
    <row r="16" spans="2:13" x14ac:dyDescent="0.25">
      <c r="B16" s="4"/>
      <c r="C16" s="4"/>
      <c r="D16" s="5" t="s">
        <v>18</v>
      </c>
      <c r="E16" s="4">
        <f t="shared" si="0"/>
        <v>0</v>
      </c>
      <c r="F16" s="4"/>
      <c r="H16" s="12" t="s">
        <v>0</v>
      </c>
      <c r="I16" s="14">
        <f>IF(D16="Resta",E16,0)+IF(D17="Resta",E17,0)+IF(D18="Resta",E18,0)+IF(D19="Resta",E19,0)+IF(D20="Resta",E20,0)+IF(D21="Resta",E21,0)+IF(D22="Resta",E22,0)+IF(D23="Resta",E23,0)+IF(D24="Resta",E24,0)+IF(D25="Resta",E25,0)+IF(D26="Resta",E26,0)+IF(D27="Resta",E27,0)+IF(D28="Resta",E28,0)+IF(D15="Resta",E15,0)+IF(D14="Resta",E14,0)+IF(D13="Resta",E13,0)</f>
        <v>0</v>
      </c>
    </row>
    <row r="17" spans="2:9" x14ac:dyDescent="0.25">
      <c r="B17" s="4"/>
      <c r="C17" s="4"/>
      <c r="D17" s="5" t="s">
        <v>18</v>
      </c>
      <c r="E17" s="4">
        <f t="shared" si="0"/>
        <v>0</v>
      </c>
      <c r="F17" s="4"/>
      <c r="H17" s="12" t="s">
        <v>3</v>
      </c>
      <c r="I17" s="14">
        <f>IF(D17="Ciotola",E17,0)+IF(D18="Ciotola",E18,0)+IF(D19="Ciotola",E19,0)+IF(D20="Ciotola",E20,0)+IF(D21="Ciotola",E21,0)+IF(D22="Ciotola",E22,0)+IF(D23="Ciotola",E23,0)+IF(D24="Ciotola",E24,0)+IF(D25="Ciotola",E25,0)+IF(D26="Ciotola",E26,0)+IF(D27="Ciotola",E27,0)+IF(D28="Ciotola",E28,0)+IF(D16="Ciotola",E16,0)+IF(D15="Ciotola",E15,0)+IF(D14="Ciotola",E14,0)+IF(D13="Ciotola",E13,0)</f>
        <v>0</v>
      </c>
    </row>
    <row r="18" spans="2:9" x14ac:dyDescent="0.25">
      <c r="B18" s="4"/>
      <c r="C18" s="4"/>
      <c r="D18" s="5" t="s">
        <v>18</v>
      </c>
      <c r="E18" s="4">
        <f t="shared" si="0"/>
        <v>0</v>
      </c>
      <c r="F18" s="4"/>
      <c r="H18" s="12" t="s">
        <v>9</v>
      </c>
      <c r="I18" s="14">
        <f>IF(D18="Soglie",E18,0)+IF(D19="Soglie",E19,0)+IF(D20="Soglie",E20,0)+IF(D21="Soglie",E21,0)+IF(D22="Soglie",E22,0)+IF(D23="Soglie",E23,0)+IF(D24="Soglie",E24,0)+IF(D25="Soglie",E25,0)+IF(D26="Soglie",E26,0)+IF(D27="Soglie",E27,0)+IF(D28="Soglie",E28,0)+IF(D17="Soglie",E17,0)+IF(D16="Soglie",E16,0)+IF(D15="Soglie",E15,0)+IF(D14="Soglie",E14,0)+IF(D13="Soglie",E13,0)</f>
        <v>0</v>
      </c>
    </row>
    <row r="19" spans="2:9" x14ac:dyDescent="0.25">
      <c r="B19" s="4"/>
      <c r="C19" s="4"/>
      <c r="D19" s="5" t="s">
        <v>18</v>
      </c>
      <c r="E19" s="4">
        <f t="shared" si="0"/>
        <v>0</v>
      </c>
      <c r="F19" s="4"/>
      <c r="H19" s="12" t="s">
        <v>8</v>
      </c>
      <c r="I19" s="14">
        <f>IF(D19="Regole",E19,0)+IF(D20="Regole",E20,0)+IF(D21="Regole",E21,0)+IF(D22="Regole",E22,0)+IF(D23="Regole",E23,0)+IF(D24="Regole",E24,0)+IF(D25="Regole",E25,0)+IF(D26="Regole",E26,0)+IF(D27="Regole",E27,0)+IF(D28="Regole",E28,0)+IF(D18="Regole",E18,0)+IF(D17="Regole",E17,0)+IF(D16="Regole",E16,0)+IF(D15="Regole",E15,0)+IF(D14="Regole",E14,0)+IF(D13="Regole",E13,0)</f>
        <v>0</v>
      </c>
    </row>
    <row r="20" spans="2:9" x14ac:dyDescent="0.25">
      <c r="B20" s="4"/>
      <c r="C20" s="4"/>
      <c r="D20" s="5" t="s">
        <v>18</v>
      </c>
      <c r="E20" s="4">
        <f t="shared" si="0"/>
        <v>0</v>
      </c>
      <c r="F20" s="4"/>
      <c r="H20" s="13" t="s">
        <v>4</v>
      </c>
      <c r="I20" s="14">
        <f>IF(D20="Anamnesi",E20,0)+IF(D21="Anamnesi",E21,0)+IF(D22="Anamnesi",E22,0)+IF(D23="Anamnesi",E23,0)+IF(D24="Anamnesi",E24,0)+IF(D25="Anamnesi",E25,0)+IF(D26="Anamnesi",E26,0)+IF(D27="Anamnesi",E27,0)+IF(D28="Anamnesi",E28,0)+IF(D19="Anamnesi",E19,0)+IF(D18="Anamnesi",E18,0)+IF(D17="Anamnesi",E17,0)+IF(D16="Anamnesi",E16,0)+IF(D15="Anamnesi",E15,0)+IF(D14="Anamnesi",E14,0)+IF(D13="Anamnesi",E13,0)</f>
        <v>0</v>
      </c>
    </row>
    <row r="21" spans="2:9" x14ac:dyDescent="0.25">
      <c r="B21" s="4"/>
      <c r="C21" s="4"/>
      <c r="D21" s="5" t="s">
        <v>18</v>
      </c>
      <c r="E21" s="4">
        <f t="shared" si="0"/>
        <v>0</v>
      </c>
      <c r="F21" s="4"/>
      <c r="H21" s="12" t="s">
        <v>10</v>
      </c>
      <c r="I21" s="14">
        <f>IF(D13="Guinzaglio",E13,0)+IF(D14="Guinzaglio",E14,0)+IF(D15="Guinzaglio",E15,0)+IF(D16="Guinzaglio",E16,0)+IF(D17="Guinzaglio",E17,0)+IF(D18="Guinzaglio",E18,0)+IF(D19="Guinzaglio",E19,0)+IF(D20="Guinzaglio",E20,0)+IF(D21="Guinzaglio",E21,0)+IF(D22="Guinzaglio",E22,0)+IF(D23="Guinzaglio",E23,0)+IF(D24="Guinzaglio",E24,0)+IF(D25="Guinzaglio",E25,0)+IF(D26="Guinzaglio",E26,0)+IF(D27="Guinzaglio",E27,0)+IF(D28="Guinzaglio",E28,0)</f>
        <v>0</v>
      </c>
    </row>
    <row r="22" spans="2:9" x14ac:dyDescent="0.25">
      <c r="B22" s="4"/>
      <c r="C22" s="4"/>
      <c r="D22" s="5" t="s">
        <v>18</v>
      </c>
      <c r="E22" s="4">
        <f t="shared" si="0"/>
        <v>0</v>
      </c>
      <c r="F22" s="4"/>
      <c r="H22" s="12" t="s">
        <v>11</v>
      </c>
      <c r="I22" s="14">
        <f>IF(D13="Approccio",E13,0)+IF(D14="Approccio",E14,0)+IF(D15="Approccio",E15,0)+IF(D16="Approccio",E16,0)+IF(D17="Approccio",E17,0)+IF(D18="Approccio",E18,0)+IF(D19="Approccio",E19,0)+IF(D20="Approccio",E20,0)+IF(D21="Approccio",E21,0)+IF(D22="Approccio",E22,0)+IF(D23="Approccio",E23,0)+IF(D24="Approccio",E24,0)+IF(D25="Approccio",E25,0)+IF(D26="Approccio",E26,0)+IF(D27="Approccio",E27,0)+IF(D28="Approccio",E28,0)</f>
        <v>0</v>
      </c>
    </row>
    <row r="23" spans="2:9" x14ac:dyDescent="0.25">
      <c r="B23" s="4"/>
      <c r="C23" s="4"/>
      <c r="D23" s="5" t="s">
        <v>18</v>
      </c>
      <c r="E23" s="4">
        <f t="shared" si="0"/>
        <v>0</v>
      </c>
      <c r="F23" s="4"/>
      <c r="H23" s="12" t="s">
        <v>12</v>
      </c>
      <c r="I23" s="14">
        <f>IF(D13="Pettorina",E13,0)+IF(D14="Pettorina",E14,0)+IF(D15="Pettorina",E15,0)+IF(D16="Pettorina",E16,0)+IF(D17="Pettorina",E17,0)+IF(D18="Pettorina",E18,0)+IF(D19="Pettorina",E19,0)+IF(D20="Pettorina",E20,0)+IF(D21="Pettorina",E21,0)+IF(D22="Pettorina",E22,0)+IF(D23="Pettorina",E23,0)+IF(D24="Pettorina",E24,0)+IF(D25="Pettorina",E25,0)+IF(D26="Pettorina",E26,0)+IF(D27="Pettorina",E27,0)+IF(D28="Pettorina",E28,0)</f>
        <v>0</v>
      </c>
    </row>
    <row r="24" spans="2:9" x14ac:dyDescent="0.25">
      <c r="B24" s="4"/>
      <c r="C24" s="4"/>
      <c r="D24" s="5" t="s">
        <v>18</v>
      </c>
      <c r="E24" s="4">
        <f t="shared" si="0"/>
        <v>0</v>
      </c>
      <c r="F24" s="4"/>
      <c r="H24" s="12" t="s">
        <v>13</v>
      </c>
      <c r="I24" s="14">
        <f>IF(D13="Collare",E13,0)+IF(D14="Collare",E14,0)+IF(D15="Collare",E15,0)+IF(D16="Collare",E16,0)+IF(D17="Collare",E17,0)+IF(D18="Collare",E18,0)+IF(D19="Collare",E19,0)+IF(D20="Collare",E20,0)+IF(D21="Collare",E21,0)+IF(D22="Collare",E22,0)+IF(D23="Collare",E23,0)+IF(D24="Collare",E24,0)+IF(D25="Collare",E25,0)+IF(D26="Collare",E26,0)+IF(D27="Collare",E27,0)+IF(D28="Collare",E28,0)</f>
        <v>0</v>
      </c>
    </row>
    <row r="25" spans="2:9" x14ac:dyDescent="0.25">
      <c r="B25" s="4"/>
      <c r="C25" s="4"/>
      <c r="D25" s="5" t="s">
        <v>18</v>
      </c>
      <c r="E25" s="4">
        <f t="shared" si="0"/>
        <v>0</v>
      </c>
      <c r="F25" s="4"/>
      <c r="H25" s="12" t="s">
        <v>15</v>
      </c>
      <c r="I25" s="14">
        <f>IF(D13="Palline",E13,0)+IF(D14="Palline",E14,0)+IF(D15="Palline",E15,0)+IF(D16="Palline",E16,0)+IF(D17="Palline",E17,0)+IF(D18="Palline",E18,0)+IF(D19="Palline",E19,0)+IF(D20="Palline",E20,0)+IF(D21="Palline",E21,0)+IF(D22="Palline",E22,0)+IF(D23="Palline",E23,0)+IF(D24="Palline",E24,0)+IF(D25="Palline",E25,0)+IF(D26="Palline",E26,0)+IF(D27="Palline",E27,0)+IF(D28="Palline",E28,0)</f>
        <v>0</v>
      </c>
    </row>
    <row r="26" spans="2:9" x14ac:dyDescent="0.25">
      <c r="B26" s="4"/>
      <c r="C26" s="4"/>
      <c r="D26" s="5" t="s">
        <v>18</v>
      </c>
      <c r="E26" s="4">
        <f t="shared" si="0"/>
        <v>0</v>
      </c>
      <c r="F26" s="4"/>
      <c r="H26" s="12" t="s">
        <v>16</v>
      </c>
      <c r="I26" s="14">
        <f>IF(D13="Richiamo",E13,0)+IF(D14="Richiamo",E14,0)+IF(D15="Richiamo",E15,0)+IF(D16="Richiamo",E16,0)+IF(D17="Richiamo",E17,0)+IF(D18="Richiamo",E18,0)+IF(D19="Richiamo",E19,0)+IF(D20="Richiamo",E20,0)+IF(D21="Richiamo",E21,0)+IF(D22="Richiamo",E22,0)+IF(D23="Richiamo",E23,0)+IF(D24="Richiamo",E24,0)+IF(D25="Richiamo",E25,0)+IF(D26="Richiamo",E26,0)+IF(D27="Richiamo",E27,0)+IF(D28="Richiamo",E28,0)</f>
        <v>0</v>
      </c>
    </row>
    <row r="27" spans="2:9" x14ac:dyDescent="0.25">
      <c r="B27" s="4"/>
      <c r="C27" s="4"/>
      <c r="D27" s="5" t="s">
        <v>18</v>
      </c>
      <c r="E27" s="4">
        <f t="shared" si="0"/>
        <v>0</v>
      </c>
      <c r="F27" s="4"/>
      <c r="H27" s="12" t="s">
        <v>17</v>
      </c>
      <c r="I27" s="14">
        <f>IF(D13="P. olfattiva",E13,0)+IF(D14="P. olfattiva",E14,0)+IF(D15="P. olfattiva",E15,0)+IF(D16="P. olfattiva",E16,0)+IF(D17="P. olfattiva",E17,0)+IF(D18="P. olfattiva",E18,0)+IF(D19="P. olfattiva",E19,0)+IF(D20="P. olfattiva",E20,0)+IF(D21="P. olfattiva",E21,0)+IF(D22="P. olfattiva",E22,0)+IF(D23="P. olfattiva",E23,0)+IF(D24="P. olfattiva",E24,0)+IF(D25="P. olfattiva",E25,0)+IF(D26="P. olfattiva",E26,0)+IF(D27="P. olfattiva",E27,0)+IF(D28="P. olfattiva",E28,0)</f>
        <v>0</v>
      </c>
    </row>
    <row r="28" spans="2:9" x14ac:dyDescent="0.25">
      <c r="B28" s="2"/>
      <c r="C28" s="2"/>
      <c r="D28" s="5" t="s">
        <v>18</v>
      </c>
      <c r="E28" s="4">
        <f t="shared" si="0"/>
        <v>0</v>
      </c>
      <c r="F28" s="4"/>
      <c r="H28" s="2"/>
      <c r="I28" s="11"/>
    </row>
    <row r="36" spans="3:14" ht="8.25" customHeight="1" x14ac:dyDescent="0.25"/>
    <row r="37" spans="3:14" ht="15.75" x14ac:dyDescent="0.25">
      <c r="C37" s="22" t="s">
        <v>27</v>
      </c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4"/>
    </row>
    <row r="38" spans="3:14" ht="15.75" x14ac:dyDescent="0.25">
      <c r="C38" s="21" t="s">
        <v>28</v>
      </c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</row>
    <row r="39" spans="3:14" x14ac:dyDescent="0.25"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</row>
    <row r="40" spans="3:14" x14ac:dyDescent="0.25"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</row>
    <row r="41" spans="3:14" x14ac:dyDescent="0.25"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</row>
    <row r="42" spans="3:14" x14ac:dyDescent="0.25"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</row>
    <row r="43" spans="3:14" x14ac:dyDescent="0.25"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</row>
    <row r="44" spans="3:14" x14ac:dyDescent="0.25"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</row>
    <row r="45" spans="3:14" x14ac:dyDescent="0.25"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</row>
    <row r="46" spans="3:14" x14ac:dyDescent="0.25"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</row>
    <row r="47" spans="3:14" x14ac:dyDescent="0.25"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</row>
    <row r="48" spans="3:14" x14ac:dyDescent="0.25"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</row>
    <row r="49" spans="3:14" x14ac:dyDescent="0.25"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</row>
    <row r="50" spans="3:14" x14ac:dyDescent="0.25"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</row>
    <row r="51" spans="3:14" x14ac:dyDescent="0.25"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</row>
    <row r="52" spans="3:14" x14ac:dyDescent="0.25"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</row>
    <row r="53" spans="3:14" x14ac:dyDescent="0.25"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</row>
    <row r="54" spans="3:14" x14ac:dyDescent="0.25"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</row>
    <row r="55" spans="3:14" x14ac:dyDescent="0.25"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</row>
    <row r="56" spans="3:14" x14ac:dyDescent="0.25"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</row>
    <row r="57" spans="3:14" x14ac:dyDescent="0.25"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</row>
    <row r="58" spans="3:14" x14ac:dyDescent="0.25"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</row>
    <row r="59" spans="3:14" x14ac:dyDescent="0.25"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</row>
    <row r="60" spans="3:14" x14ac:dyDescent="0.25"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</row>
    <row r="61" spans="3:14" x14ac:dyDescent="0.25"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</row>
    <row r="62" spans="3:14" x14ac:dyDescent="0.25"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</row>
    <row r="63" spans="3:14" x14ac:dyDescent="0.25"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</row>
    <row r="64" spans="3:14" x14ac:dyDescent="0.25"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</row>
    <row r="65" spans="3:14" x14ac:dyDescent="0.25"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</row>
    <row r="66" spans="3:14" x14ac:dyDescent="0.25"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</row>
    <row r="67" spans="3:14" x14ac:dyDescent="0.25"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</row>
    <row r="68" spans="3:14" x14ac:dyDescent="0.25"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</row>
    <row r="70" spans="3:14" ht="8.25" customHeight="1" x14ac:dyDescent="0.25"/>
    <row r="71" spans="3:14" x14ac:dyDescent="0.25">
      <c r="C71" s="17" t="s">
        <v>29</v>
      </c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9"/>
    </row>
    <row r="72" spans="3:14" x14ac:dyDescent="0.25">
      <c r="C72" s="20" t="s">
        <v>30</v>
      </c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</row>
    <row r="73" spans="3:14" x14ac:dyDescent="0.25"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</row>
    <row r="74" spans="3:14" x14ac:dyDescent="0.25"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</row>
    <row r="75" spans="3:14" x14ac:dyDescent="0.25"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</row>
    <row r="76" spans="3:14" x14ac:dyDescent="0.25"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</row>
    <row r="77" spans="3:14" x14ac:dyDescent="0.25"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</row>
    <row r="78" spans="3:14" x14ac:dyDescent="0.25"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</row>
    <row r="79" spans="3:14" x14ac:dyDescent="0.25"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</row>
    <row r="80" spans="3:14" x14ac:dyDescent="0.25"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</row>
    <row r="81" spans="3:14" x14ac:dyDescent="0.25"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</row>
    <row r="82" spans="3:14" x14ac:dyDescent="0.25"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</row>
    <row r="83" spans="3:14" x14ac:dyDescent="0.25"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</row>
    <row r="84" spans="3:14" x14ac:dyDescent="0.25"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</row>
    <row r="85" spans="3:14" x14ac:dyDescent="0.25">
      <c r="C85" s="16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</row>
    <row r="86" spans="3:14" x14ac:dyDescent="0.25"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</row>
    <row r="87" spans="3:14" x14ac:dyDescent="0.25"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</row>
    <row r="88" spans="3:14" x14ac:dyDescent="0.25"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</row>
    <row r="89" spans="3:14" x14ac:dyDescent="0.25"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</row>
    <row r="90" spans="3:14" x14ac:dyDescent="0.25"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</row>
    <row r="91" spans="3:14" x14ac:dyDescent="0.25"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</row>
    <row r="92" spans="3:14" x14ac:dyDescent="0.25"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</row>
    <row r="93" spans="3:14" x14ac:dyDescent="0.25"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</row>
    <row r="94" spans="3:14" x14ac:dyDescent="0.25"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</row>
    <row r="95" spans="3:14" x14ac:dyDescent="0.25"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</row>
    <row r="96" spans="3:14" x14ac:dyDescent="0.25"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</row>
    <row r="97" spans="3:14" x14ac:dyDescent="0.25"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</row>
    <row r="98" spans="3:14" x14ac:dyDescent="0.25"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</row>
    <row r="99" spans="3:14" x14ac:dyDescent="0.25"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</row>
    <row r="100" spans="3:14" x14ac:dyDescent="0.25"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</row>
    <row r="101" spans="3:14" x14ac:dyDescent="0.25"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</row>
    <row r="102" spans="3:14" x14ac:dyDescent="0.25"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</row>
  </sheetData>
  <dataConsolidate/>
  <mergeCells count="71">
    <mergeCell ref="L7:M7"/>
    <mergeCell ref="L8:M8"/>
    <mergeCell ref="B7:C7"/>
    <mergeCell ref="B8:C8"/>
    <mergeCell ref="F7:G7"/>
    <mergeCell ref="J7:K7"/>
    <mergeCell ref="J8:K8"/>
    <mergeCell ref="C47:N47"/>
    <mergeCell ref="C38:N38"/>
    <mergeCell ref="C37:N37"/>
    <mergeCell ref="C39:N39"/>
    <mergeCell ref="C40:N40"/>
    <mergeCell ref="C41:N41"/>
    <mergeCell ref="C42:N42"/>
    <mergeCell ref="C43:N43"/>
    <mergeCell ref="C44:N44"/>
    <mergeCell ref="C45:N45"/>
    <mergeCell ref="C46:N46"/>
    <mergeCell ref="C59:N59"/>
    <mergeCell ref="C48:N48"/>
    <mergeCell ref="C49:N49"/>
    <mergeCell ref="C50:N50"/>
    <mergeCell ref="C51:N51"/>
    <mergeCell ref="C52:N52"/>
    <mergeCell ref="C53:N53"/>
    <mergeCell ref="C54:N54"/>
    <mergeCell ref="C55:N55"/>
    <mergeCell ref="C56:N56"/>
    <mergeCell ref="C57:N57"/>
    <mergeCell ref="C58:N58"/>
    <mergeCell ref="C73:N73"/>
    <mergeCell ref="C60:N60"/>
    <mergeCell ref="C61:N61"/>
    <mergeCell ref="C62:N62"/>
    <mergeCell ref="C63:N63"/>
    <mergeCell ref="C64:N64"/>
    <mergeCell ref="C65:N65"/>
    <mergeCell ref="C66:N66"/>
    <mergeCell ref="C67:N67"/>
    <mergeCell ref="C68:N68"/>
    <mergeCell ref="C71:N71"/>
    <mergeCell ref="C72:N72"/>
    <mergeCell ref="C85:N85"/>
    <mergeCell ref="C74:N74"/>
    <mergeCell ref="C75:N75"/>
    <mergeCell ref="C76:N76"/>
    <mergeCell ref="C77:N77"/>
    <mergeCell ref="C78:N78"/>
    <mergeCell ref="C79:N79"/>
    <mergeCell ref="C80:N80"/>
    <mergeCell ref="C81:N81"/>
    <mergeCell ref="C82:N82"/>
    <mergeCell ref="C83:N83"/>
    <mergeCell ref="C84:N84"/>
    <mergeCell ref="C97:N97"/>
    <mergeCell ref="C86:N86"/>
    <mergeCell ref="C87:N87"/>
    <mergeCell ref="C88:N88"/>
    <mergeCell ref="C89:N89"/>
    <mergeCell ref="C90:N90"/>
    <mergeCell ref="C91:N91"/>
    <mergeCell ref="C92:N92"/>
    <mergeCell ref="C93:N93"/>
    <mergeCell ref="C94:N94"/>
    <mergeCell ref="C95:N95"/>
    <mergeCell ref="C96:N96"/>
    <mergeCell ref="C98:N98"/>
    <mergeCell ref="C99:N99"/>
    <mergeCell ref="C100:N100"/>
    <mergeCell ref="C101:N101"/>
    <mergeCell ref="C102:N102"/>
  </mergeCells>
  <dataValidations count="1">
    <dataValidation type="list" allowBlank="1" showInputMessage="1" showErrorMessage="1" sqref="D13:D28">
      <formula1>$H$12:$H$27</formula1>
    </dataValidation>
  </dataValidations>
  <pageMargins left="0.7" right="0.7" top="0.75" bottom="0.75" header="0.3" footer="0.3"/>
  <pageSetup paperSize="9"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N102"/>
  <sheetViews>
    <sheetView topLeftCell="A4" workbookViewId="0">
      <selection activeCell="B14" sqref="B14"/>
    </sheetView>
  </sheetViews>
  <sheetFormatPr defaultRowHeight="15" x14ac:dyDescent="0.25"/>
  <cols>
    <col min="1" max="1" width="1.28515625" customWidth="1"/>
    <col min="2" max="2" width="7" bestFit="1" customWidth="1"/>
    <col min="3" max="3" width="5.140625" bestFit="1" customWidth="1"/>
    <col min="4" max="4" width="15.42578125" bestFit="1" customWidth="1"/>
    <col min="5" max="5" width="2.85546875" customWidth="1"/>
    <col min="6" max="6" width="11.42578125" bestFit="1" customWidth="1"/>
    <col min="7" max="7" width="2.28515625" customWidth="1"/>
    <col min="8" max="8" width="13.140625" bestFit="1" customWidth="1"/>
    <col min="9" max="9" width="11.42578125" bestFit="1" customWidth="1"/>
    <col min="11" max="11" width="11.7109375" customWidth="1"/>
    <col min="14" max="14" width="13.7109375" customWidth="1"/>
  </cols>
  <sheetData>
    <row r="6" spans="2:13" ht="3.75" customHeight="1" x14ac:dyDescent="0.25"/>
    <row r="7" spans="2:13" ht="15.75" x14ac:dyDescent="0.25">
      <c r="B7" s="26" t="s">
        <v>21</v>
      </c>
      <c r="C7" s="26"/>
      <c r="D7" s="2"/>
      <c r="F7" s="26" t="s">
        <v>24</v>
      </c>
      <c r="G7" s="26"/>
      <c r="H7" s="10">
        <v>43081</v>
      </c>
      <c r="J7" s="26" t="s">
        <v>25</v>
      </c>
      <c r="K7" s="26"/>
      <c r="L7" s="16"/>
      <c r="M7" s="16"/>
    </row>
    <row r="8" spans="2:13" ht="15.75" x14ac:dyDescent="0.25">
      <c r="B8" s="26" t="s">
        <v>22</v>
      </c>
      <c r="C8" s="26"/>
      <c r="D8" s="2"/>
      <c r="J8" s="26" t="s">
        <v>26</v>
      </c>
      <c r="K8" s="26"/>
      <c r="L8" s="16"/>
      <c r="M8" s="16"/>
    </row>
    <row r="9" spans="2:13" ht="3" customHeight="1" x14ac:dyDescent="0.25"/>
    <row r="11" spans="2:13" ht="15.75" x14ac:dyDescent="0.25">
      <c r="B11" s="6" t="s">
        <v>5</v>
      </c>
      <c r="C11" s="6" t="s">
        <v>6</v>
      </c>
      <c r="D11" s="7" t="s">
        <v>31</v>
      </c>
      <c r="E11" s="6" t="s">
        <v>20</v>
      </c>
      <c r="F11" s="6" t="s">
        <v>23</v>
      </c>
      <c r="H11" s="8" t="s">
        <v>14</v>
      </c>
      <c r="I11" s="8" t="s">
        <v>19</v>
      </c>
    </row>
    <row r="12" spans="2:13" ht="2.25" customHeight="1" x14ac:dyDescent="0.25">
      <c r="B12" s="1"/>
      <c r="C12" s="1"/>
      <c r="E12" s="9"/>
      <c r="F12" s="9"/>
      <c r="H12" s="3" t="s">
        <v>18</v>
      </c>
      <c r="I12" s="2"/>
    </row>
    <row r="13" spans="2:13" x14ac:dyDescent="0.25">
      <c r="B13" s="9"/>
      <c r="C13" s="9"/>
      <c r="D13" s="5" t="s">
        <v>2</v>
      </c>
      <c r="E13" s="9">
        <f>C13-B13</f>
        <v>0</v>
      </c>
      <c r="F13" s="9"/>
      <c r="H13" s="12" t="s">
        <v>2</v>
      </c>
      <c r="I13" s="14">
        <f>IF(D13="Seduto",E13,0)+IF(D14="Seduto",E14,0)+IF(D15="Seduto",E15,0)+IF(D16="Seduto",E16,0)+IF(D17="Seduto",E17,0)+IF(D18="Seduto",E18,0)+IF(D19="Seduto",E19,0)+IF(D20="Seduto",E20,0)+IF(D21="Seduto",E21,0)+IF(D22="Seduto",E22,0)+IF(D23="Seduto",E23,0)+IF(D24="Seduto",E24,0)+IF(D25="Seduto",E25,0)+IF(D26="Seduto",E26,0)+IF(D27="Seduto",E27,0)+IF(D28="Seduto",E28,0)</f>
        <v>0</v>
      </c>
    </row>
    <row r="14" spans="2:13" x14ac:dyDescent="0.25">
      <c r="B14" s="9"/>
      <c r="C14" s="9"/>
      <c r="D14" s="5" t="s">
        <v>1</v>
      </c>
      <c r="E14" s="9">
        <f>C14-B14</f>
        <v>0</v>
      </c>
      <c r="F14" s="9"/>
      <c r="H14" s="12" t="s">
        <v>1</v>
      </c>
      <c r="I14" s="14">
        <f>IF(D14="Terra",E14,0)+IF(D15="Terra",E15,0)+IF(D16="Terra",E16,0)+IF(D17="Terra",E17,0)+IF(D18="Terra",E18,0)+IF(D19="Terra",E19,0)+IF(D20="Terra",E20,0)+IF(D21="Terra",E21,0)+IF(D22="Terra",E22,0)+IF(D23="Terra",E23,0)+IF(D24="Terra",E24,0)+IF(D25="Terra",E25,0)+IF(D26="Terra",E26,0)+IF(D27="Terra",E27,0)+IF(D28="Terra",E28,0)+IF(D13="Terra",E13,0)</f>
        <v>0</v>
      </c>
    </row>
    <row r="15" spans="2:13" x14ac:dyDescent="0.25">
      <c r="B15" s="9"/>
      <c r="C15" s="9"/>
      <c r="D15" s="5" t="s">
        <v>18</v>
      </c>
      <c r="E15" s="9">
        <f t="shared" ref="E15:E28" si="0">C15-B15</f>
        <v>0</v>
      </c>
      <c r="F15" s="9"/>
      <c r="H15" s="12" t="s">
        <v>7</v>
      </c>
      <c r="I15" s="14">
        <f>IF(D15="Piede",E15,0)+IF(D16="Piede",E16,0)+IF(D17="Piede",E17,0)+IF(D18="Piede",E18,0)+IF(D19="Piede",E19,0)+IF(D20="Piede",E20,0)+IF(D21="Piede",E21,0)+IF(D22="Piede",E22,0)+IF(D23="Piede",E23,0)+IF(D24="Piede",E24,0)+IF(D25="Piede",E25,0)+IF(D26="Piede",E26,0)+IF(D27="Piede",E27,0)+IF(D28="Piede",E28,0)+IF(D14="Piede",E14,0)+IF(D13="Piede",E13,0)</f>
        <v>0</v>
      </c>
    </row>
    <row r="16" spans="2:13" x14ac:dyDescent="0.25">
      <c r="B16" s="9"/>
      <c r="C16" s="9"/>
      <c r="D16" s="5" t="s">
        <v>18</v>
      </c>
      <c r="E16" s="9">
        <f t="shared" si="0"/>
        <v>0</v>
      </c>
      <c r="F16" s="9"/>
      <c r="H16" s="12" t="s">
        <v>0</v>
      </c>
      <c r="I16" s="14">
        <f>IF(D16="Resta",E16,0)+IF(D17="Resta",E17,0)+IF(D18="Resta",E18,0)+IF(D19="Resta",E19,0)+IF(D20="Resta",E20,0)+IF(D21="Resta",E21,0)+IF(D22="Resta",E22,0)+IF(D23="Resta",E23,0)+IF(D24="Resta",E24,0)+IF(D25="Resta",E25,0)+IF(D26="Resta",E26,0)+IF(D27="Resta",E27,0)+IF(D28="Resta",E28,0)+IF(D15="Resta",E15,0)+IF(D14="Resta",E14,0)+IF(D13="Resta",E13,0)</f>
        <v>0</v>
      </c>
    </row>
    <row r="17" spans="2:9" x14ac:dyDescent="0.25">
      <c r="B17" s="9"/>
      <c r="C17" s="9"/>
      <c r="D17" s="5" t="s">
        <v>18</v>
      </c>
      <c r="E17" s="9">
        <f t="shared" si="0"/>
        <v>0</v>
      </c>
      <c r="F17" s="9"/>
      <c r="H17" s="12" t="s">
        <v>3</v>
      </c>
      <c r="I17" s="14">
        <f>IF(D17="Ciotola",E17,0)+IF(D18="Ciotola",E18,0)+IF(D19="Ciotola",E19,0)+IF(D20="Ciotola",E20,0)+IF(D21="Ciotola",E21,0)+IF(D22="Ciotola",E22,0)+IF(D23="Ciotola",E23,0)+IF(D24="Ciotola",E24,0)+IF(D25="Ciotola",E25,0)+IF(D26="Ciotola",E26,0)+IF(D27="Ciotola",E27,0)+IF(D28="Ciotola",E28,0)+IF(D16="Ciotola",E16,0)+IF(D15="Ciotola",E15,0)+IF(D14="Ciotola",E14,0)+IF(D13="Ciotola",E13,0)</f>
        <v>0</v>
      </c>
    </row>
    <row r="18" spans="2:9" x14ac:dyDescent="0.25">
      <c r="B18" s="9"/>
      <c r="C18" s="9"/>
      <c r="D18" s="5" t="s">
        <v>18</v>
      </c>
      <c r="E18" s="9">
        <f t="shared" si="0"/>
        <v>0</v>
      </c>
      <c r="F18" s="9"/>
      <c r="H18" s="12" t="s">
        <v>9</v>
      </c>
      <c r="I18" s="14">
        <f>IF(D18="Soglie",E18,0)+IF(D19="Soglie",E19,0)+IF(D20="Soglie",E20,0)+IF(D21="Soglie",E21,0)+IF(D22="Soglie",E22,0)+IF(D23="Soglie",E23,0)+IF(D24="Soglie",E24,0)+IF(D25="Soglie",E25,0)+IF(D26="Soglie",E26,0)+IF(D27="Soglie",E27,0)+IF(D28="Soglie",E28,0)+IF(D17="Soglie",E17,0)+IF(D16="Soglie",E16,0)+IF(D15="Soglie",E15,0)+IF(D14="Soglie",E14,0)+IF(D13="Soglie",E13,0)</f>
        <v>0</v>
      </c>
    </row>
    <row r="19" spans="2:9" x14ac:dyDescent="0.25">
      <c r="B19" s="9"/>
      <c r="C19" s="9"/>
      <c r="D19" s="5" t="s">
        <v>18</v>
      </c>
      <c r="E19" s="9">
        <f t="shared" si="0"/>
        <v>0</v>
      </c>
      <c r="F19" s="9"/>
      <c r="H19" s="12" t="s">
        <v>8</v>
      </c>
      <c r="I19" s="14">
        <f>IF(D19="Regole",E19,0)+IF(D20="Regole",E20,0)+IF(D21="Regole",E21,0)+IF(D22="Regole",E22,0)+IF(D23="Regole",E23,0)+IF(D24="Regole",E24,0)+IF(D25="Regole",E25,0)+IF(D26="Regole",E26,0)+IF(D27="Regole",E27,0)+IF(D28="Regole",E28,0)+IF(D18="Regole",E18,0)+IF(D17="Regole",E17,0)+IF(D16="Regole",E16,0)+IF(D15="Regole",E15,0)+IF(D14="Regole",E14,0)+IF(D13="Regole",E13,0)</f>
        <v>0</v>
      </c>
    </row>
    <row r="20" spans="2:9" x14ac:dyDescent="0.25">
      <c r="B20" s="9"/>
      <c r="C20" s="9"/>
      <c r="D20" s="5" t="s">
        <v>18</v>
      </c>
      <c r="E20" s="9">
        <f t="shared" si="0"/>
        <v>0</v>
      </c>
      <c r="F20" s="9"/>
      <c r="H20" s="13" t="s">
        <v>4</v>
      </c>
      <c r="I20" s="14">
        <f>IF(D20="Anamnesi",E20,0)+IF(D21="Anamnesi",E21,0)+IF(D22="Anamnesi",E22,0)+IF(D23="Anamnesi",E23,0)+IF(D24="Anamnesi",E24,0)+IF(D25="Anamnesi",E25,0)+IF(D26="Anamnesi",E26,0)+IF(D27="Anamnesi",E27,0)+IF(D28="Anamnesi",E28,0)+IF(D19="Anamnesi",E19,0)+IF(D18="Anamnesi",E18,0)+IF(D17="Anamnesi",E17,0)+IF(D16="Anamnesi",E16,0)+IF(D15="Anamnesi",E15,0)+IF(D14="Anamnesi",E14,0)+IF(D13="Anamnesi",E13,0)</f>
        <v>0</v>
      </c>
    </row>
    <row r="21" spans="2:9" x14ac:dyDescent="0.25">
      <c r="B21" s="9"/>
      <c r="C21" s="9"/>
      <c r="D21" s="5" t="s">
        <v>18</v>
      </c>
      <c r="E21" s="9">
        <f t="shared" si="0"/>
        <v>0</v>
      </c>
      <c r="F21" s="9"/>
      <c r="H21" s="12" t="s">
        <v>10</v>
      </c>
      <c r="I21" s="14">
        <f>IF(D13="Guinzaglio",E13,0)+IF(D14="Guinzaglio",E14,0)+IF(D15="Guinzaglio",E15,0)+IF(D16="Guinzaglio",E16,0)+IF(D17="Guinzaglio",E17,0)+IF(D18="Guinzaglio",E18,0)+IF(D19="Guinzaglio",E19,0)+IF(D20="Guinzaglio",E20,0)+IF(D21="Guinzaglio",E21,0)+IF(D22="Guinzaglio",E22,0)+IF(D23="Guinzaglio",E23,0)+IF(D24="Guinzaglio",E24,0)+IF(D25="Guinzaglio",E25,0)+IF(D26="Guinzaglio",E26,0)+IF(D27="Guinzaglio",E27,0)+IF(D28="Guinzaglio",E28,0)</f>
        <v>0</v>
      </c>
    </row>
    <row r="22" spans="2:9" x14ac:dyDescent="0.25">
      <c r="B22" s="9"/>
      <c r="C22" s="9"/>
      <c r="D22" s="5" t="s">
        <v>18</v>
      </c>
      <c r="E22" s="9">
        <f t="shared" si="0"/>
        <v>0</v>
      </c>
      <c r="F22" s="9"/>
      <c r="H22" s="12" t="s">
        <v>11</v>
      </c>
      <c r="I22" s="14">
        <f>IF(D13="Approccio",E13,0)+IF(D14="Approccio",E14,0)+IF(D15="Approccio",E15,0)+IF(D16="Approccio",E16,0)+IF(D17="Approccio",E17,0)+IF(D18="Approccio",E18,0)+IF(D19="Approccio",E19,0)+IF(D20="Approccio",E20,0)+IF(D21="Approccio",E21,0)+IF(D22="Approccio",E22,0)+IF(D23="Approccio",E23,0)+IF(D24="Approccio",E24,0)+IF(D25="Approccio",E25,0)+IF(D26="Approccio",E26,0)+IF(D27="Approccio",E27,0)+IF(D28="Approccio",E28,0)</f>
        <v>0</v>
      </c>
    </row>
    <row r="23" spans="2:9" x14ac:dyDescent="0.25">
      <c r="B23" s="9"/>
      <c r="C23" s="9"/>
      <c r="D23" s="5" t="s">
        <v>18</v>
      </c>
      <c r="E23" s="9">
        <f t="shared" si="0"/>
        <v>0</v>
      </c>
      <c r="F23" s="9"/>
      <c r="H23" s="12" t="s">
        <v>12</v>
      </c>
      <c r="I23" s="14">
        <f>IF(D13="Pettorina",E13,0)+IF(D14="Pettorina",E14,0)+IF(D15="Pettorina",E15,0)+IF(D16="Pettorina",E16,0)+IF(D17="Pettorina",E17,0)+IF(D18="Pettorina",E18,0)+IF(D19="Pettorina",E19,0)+IF(D20="Pettorina",E20,0)+IF(D21="Pettorina",E21,0)+IF(D22="Pettorina",E22,0)+IF(D23="Pettorina",E23,0)+IF(D24="Pettorina",E24,0)+IF(D25="Pettorina",E25,0)+IF(D26="Pettorina",E26,0)+IF(D27="Pettorina",E27,0)+IF(D28="Pettorina",E28,0)</f>
        <v>0</v>
      </c>
    </row>
    <row r="24" spans="2:9" x14ac:dyDescent="0.25">
      <c r="B24" s="9"/>
      <c r="C24" s="9"/>
      <c r="D24" s="5" t="s">
        <v>18</v>
      </c>
      <c r="E24" s="9">
        <f t="shared" si="0"/>
        <v>0</v>
      </c>
      <c r="F24" s="9"/>
      <c r="H24" s="12" t="s">
        <v>13</v>
      </c>
      <c r="I24" s="14">
        <f>IF(D13="Collare",E13,0)+IF(D14="Collare",E14,0)+IF(D15="Collare",E15,0)+IF(D16="Collare",E16,0)+IF(D17="Collare",E17,0)+IF(D18="Collare",E18,0)+IF(D19="Collare",E19,0)+IF(D20="Collare",E20,0)+IF(D21="Collare",E21,0)+IF(D22="Collare",E22,0)+IF(D23="Collare",E23,0)+IF(D24="Collare",E24,0)+IF(D25="Collare",E25,0)+IF(D26="Collare",E26,0)+IF(D27="Collare",E27,0)+IF(D28="Collare",E28,0)</f>
        <v>0</v>
      </c>
    </row>
    <row r="25" spans="2:9" x14ac:dyDescent="0.25">
      <c r="B25" s="9"/>
      <c r="C25" s="9"/>
      <c r="D25" s="5" t="s">
        <v>18</v>
      </c>
      <c r="E25" s="9">
        <f t="shared" si="0"/>
        <v>0</v>
      </c>
      <c r="F25" s="9"/>
      <c r="H25" s="12" t="s">
        <v>15</v>
      </c>
      <c r="I25" s="14">
        <f>IF(D13="Palline",E13,0)+IF(D14="Palline",E14,0)+IF(D15="Palline",E15,0)+IF(D16="Palline",E16,0)+IF(D17="Palline",E17,0)+IF(D18="Palline",E18,0)+IF(D19="Palline",E19,0)+IF(D20="Palline",E20,0)+IF(D21="Palline",E21,0)+IF(D22="Palline",E22,0)+IF(D23="Palline",E23,0)+IF(D24="Palline",E24,0)+IF(D25="Palline",E25,0)+IF(D26="Palline",E26,0)+IF(D27="Palline",E27,0)+IF(D28="Palline",E28,0)</f>
        <v>0</v>
      </c>
    </row>
    <row r="26" spans="2:9" x14ac:dyDescent="0.25">
      <c r="B26" s="9"/>
      <c r="C26" s="9"/>
      <c r="D26" s="5" t="s">
        <v>18</v>
      </c>
      <c r="E26" s="9">
        <f t="shared" si="0"/>
        <v>0</v>
      </c>
      <c r="F26" s="9"/>
      <c r="H26" s="12" t="s">
        <v>16</v>
      </c>
      <c r="I26" s="14">
        <f>IF(D13="Richiamo",E13,0)+IF(D14="Richiamo",E14,0)+IF(D15="Richiamo",E15,0)+IF(D16="Richiamo",E16,0)+IF(D17="Richiamo",E17,0)+IF(D18="Richiamo",E18,0)+IF(D19="Richiamo",E19,0)+IF(D20="Richiamo",E20,0)+IF(D21="Richiamo",E21,0)+IF(D22="Richiamo",E22,0)+IF(D23="Richiamo",E23,0)+IF(D24="Richiamo",E24,0)+IF(D25="Richiamo",E25,0)+IF(D26="Richiamo",E26,0)+IF(D27="Richiamo",E27,0)+IF(D28="Richiamo",E28,0)</f>
        <v>0</v>
      </c>
    </row>
    <row r="27" spans="2:9" x14ac:dyDescent="0.25">
      <c r="B27" s="9"/>
      <c r="C27" s="9"/>
      <c r="D27" s="5" t="s">
        <v>18</v>
      </c>
      <c r="E27" s="9">
        <f t="shared" si="0"/>
        <v>0</v>
      </c>
      <c r="F27" s="9"/>
      <c r="H27" s="12" t="s">
        <v>17</v>
      </c>
      <c r="I27" s="14">
        <f>IF(D13="P. olfattiva",E13,0)+IF(D14="P. olfattiva",E14,0)+IF(D15="P. olfattiva",E15,0)+IF(D16="P. olfattiva",E16,0)+IF(D17="P. olfattiva",E17,0)+IF(D18="P. olfattiva",E18,0)+IF(D19="P. olfattiva",E19,0)+IF(D20="P. olfattiva",E20,0)+IF(D21="P. olfattiva",E21,0)+IF(D22="P. olfattiva",E22,0)+IF(D23="P. olfattiva",E23,0)+IF(D24="P. olfattiva",E24,0)+IF(D25="P. olfattiva",E25,0)+IF(D26="P. olfattiva",E26,0)+IF(D27="P. olfattiva",E27,0)+IF(D28="P. olfattiva",E28,0)</f>
        <v>0</v>
      </c>
    </row>
    <row r="28" spans="2:9" x14ac:dyDescent="0.25">
      <c r="B28" s="2"/>
      <c r="C28" s="2"/>
      <c r="D28" s="5" t="s">
        <v>18</v>
      </c>
      <c r="E28" s="9">
        <f t="shared" si="0"/>
        <v>0</v>
      </c>
      <c r="F28" s="9"/>
      <c r="H28" s="2"/>
      <c r="I28" s="11"/>
    </row>
    <row r="36" spans="3:14" ht="8.25" customHeight="1" x14ac:dyDescent="0.25"/>
    <row r="37" spans="3:14" ht="15.75" x14ac:dyDescent="0.25">
      <c r="C37" s="22" t="s">
        <v>27</v>
      </c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4"/>
    </row>
    <row r="38" spans="3:14" ht="15.75" x14ac:dyDescent="0.25">
      <c r="C38" s="21" t="s">
        <v>28</v>
      </c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</row>
    <row r="39" spans="3:14" x14ac:dyDescent="0.25"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</row>
    <row r="40" spans="3:14" x14ac:dyDescent="0.25"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</row>
    <row r="41" spans="3:14" x14ac:dyDescent="0.25"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</row>
    <row r="42" spans="3:14" x14ac:dyDescent="0.25"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</row>
    <row r="43" spans="3:14" x14ac:dyDescent="0.25"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</row>
    <row r="44" spans="3:14" x14ac:dyDescent="0.25"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</row>
    <row r="45" spans="3:14" x14ac:dyDescent="0.25"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</row>
    <row r="46" spans="3:14" x14ac:dyDescent="0.25"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</row>
    <row r="47" spans="3:14" x14ac:dyDescent="0.25"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</row>
    <row r="48" spans="3:14" x14ac:dyDescent="0.25"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</row>
    <row r="49" spans="3:14" x14ac:dyDescent="0.25"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</row>
    <row r="50" spans="3:14" x14ac:dyDescent="0.25"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</row>
    <row r="51" spans="3:14" x14ac:dyDescent="0.25"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</row>
    <row r="52" spans="3:14" x14ac:dyDescent="0.25"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</row>
    <row r="53" spans="3:14" x14ac:dyDescent="0.25"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</row>
    <row r="54" spans="3:14" x14ac:dyDescent="0.25"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</row>
    <row r="55" spans="3:14" x14ac:dyDescent="0.25"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</row>
    <row r="56" spans="3:14" x14ac:dyDescent="0.25"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</row>
    <row r="57" spans="3:14" x14ac:dyDescent="0.25"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</row>
    <row r="58" spans="3:14" x14ac:dyDescent="0.25"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</row>
    <row r="59" spans="3:14" x14ac:dyDescent="0.25"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</row>
    <row r="60" spans="3:14" x14ac:dyDescent="0.25"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</row>
    <row r="61" spans="3:14" x14ac:dyDescent="0.25"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</row>
    <row r="62" spans="3:14" x14ac:dyDescent="0.25"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</row>
    <row r="63" spans="3:14" x14ac:dyDescent="0.25"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</row>
    <row r="64" spans="3:14" x14ac:dyDescent="0.25"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</row>
    <row r="65" spans="3:14" x14ac:dyDescent="0.25"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</row>
    <row r="66" spans="3:14" x14ac:dyDescent="0.25"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</row>
    <row r="67" spans="3:14" x14ac:dyDescent="0.25"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</row>
    <row r="68" spans="3:14" x14ac:dyDescent="0.25"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</row>
    <row r="70" spans="3:14" ht="8.25" customHeight="1" x14ac:dyDescent="0.25"/>
    <row r="71" spans="3:14" x14ac:dyDescent="0.25">
      <c r="C71" s="17" t="s">
        <v>29</v>
      </c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9"/>
    </row>
    <row r="72" spans="3:14" x14ac:dyDescent="0.25">
      <c r="C72" s="20" t="s">
        <v>30</v>
      </c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</row>
    <row r="73" spans="3:14" x14ac:dyDescent="0.25"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</row>
    <row r="74" spans="3:14" x14ac:dyDescent="0.25"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</row>
    <row r="75" spans="3:14" x14ac:dyDescent="0.25"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</row>
    <row r="76" spans="3:14" x14ac:dyDescent="0.25"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</row>
    <row r="77" spans="3:14" x14ac:dyDescent="0.25"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</row>
    <row r="78" spans="3:14" x14ac:dyDescent="0.25"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</row>
    <row r="79" spans="3:14" x14ac:dyDescent="0.25"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</row>
    <row r="80" spans="3:14" x14ac:dyDescent="0.25"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</row>
    <row r="81" spans="3:14" x14ac:dyDescent="0.25"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</row>
    <row r="82" spans="3:14" x14ac:dyDescent="0.25"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</row>
    <row r="83" spans="3:14" x14ac:dyDescent="0.25"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</row>
    <row r="84" spans="3:14" x14ac:dyDescent="0.25"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</row>
    <row r="85" spans="3:14" x14ac:dyDescent="0.25">
      <c r="C85" s="16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</row>
    <row r="86" spans="3:14" x14ac:dyDescent="0.25"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</row>
    <row r="87" spans="3:14" x14ac:dyDescent="0.25"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</row>
    <row r="88" spans="3:14" x14ac:dyDescent="0.25"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</row>
    <row r="89" spans="3:14" x14ac:dyDescent="0.25"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</row>
    <row r="90" spans="3:14" x14ac:dyDescent="0.25"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</row>
    <row r="91" spans="3:14" x14ac:dyDescent="0.25"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</row>
    <row r="92" spans="3:14" x14ac:dyDescent="0.25"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</row>
    <row r="93" spans="3:14" x14ac:dyDescent="0.25"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</row>
    <row r="94" spans="3:14" x14ac:dyDescent="0.25"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</row>
    <row r="95" spans="3:14" x14ac:dyDescent="0.25"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</row>
    <row r="96" spans="3:14" x14ac:dyDescent="0.25"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</row>
    <row r="97" spans="3:14" x14ac:dyDescent="0.25"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</row>
    <row r="98" spans="3:14" x14ac:dyDescent="0.25"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</row>
    <row r="99" spans="3:14" x14ac:dyDescent="0.25"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</row>
    <row r="100" spans="3:14" x14ac:dyDescent="0.25"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</row>
    <row r="101" spans="3:14" x14ac:dyDescent="0.25"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</row>
    <row r="102" spans="3:14" x14ac:dyDescent="0.25"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</row>
  </sheetData>
  <mergeCells count="71">
    <mergeCell ref="C99:N99"/>
    <mergeCell ref="C100:N100"/>
    <mergeCell ref="C101:N101"/>
    <mergeCell ref="C102:N102"/>
    <mergeCell ref="C93:N93"/>
    <mergeCell ref="C94:N94"/>
    <mergeCell ref="C95:N95"/>
    <mergeCell ref="C96:N96"/>
    <mergeCell ref="C97:N97"/>
    <mergeCell ref="C98:N98"/>
    <mergeCell ref="C92:N92"/>
    <mergeCell ref="C81:N81"/>
    <mergeCell ref="C82:N82"/>
    <mergeCell ref="C83:N83"/>
    <mergeCell ref="C84:N84"/>
    <mergeCell ref="C85:N85"/>
    <mergeCell ref="C86:N86"/>
    <mergeCell ref="C87:N87"/>
    <mergeCell ref="C88:N88"/>
    <mergeCell ref="C89:N89"/>
    <mergeCell ref="C90:N90"/>
    <mergeCell ref="C91:N91"/>
    <mergeCell ref="C80:N80"/>
    <mergeCell ref="C67:N67"/>
    <mergeCell ref="C68:N68"/>
    <mergeCell ref="C71:N71"/>
    <mergeCell ref="C72:N72"/>
    <mergeCell ref="C73:N73"/>
    <mergeCell ref="C74:N74"/>
    <mergeCell ref="C75:N75"/>
    <mergeCell ref="C76:N76"/>
    <mergeCell ref="C77:N77"/>
    <mergeCell ref="C78:N78"/>
    <mergeCell ref="C79:N79"/>
    <mergeCell ref="C66:N66"/>
    <mergeCell ref="C55:N55"/>
    <mergeCell ref="C56:N56"/>
    <mergeCell ref="C57:N57"/>
    <mergeCell ref="C58:N58"/>
    <mergeCell ref="C59:N59"/>
    <mergeCell ref="C60:N60"/>
    <mergeCell ref="C61:N61"/>
    <mergeCell ref="C62:N62"/>
    <mergeCell ref="C63:N63"/>
    <mergeCell ref="C64:N64"/>
    <mergeCell ref="C65:N65"/>
    <mergeCell ref="C54:N54"/>
    <mergeCell ref="C43:N43"/>
    <mergeCell ref="C44:N44"/>
    <mergeCell ref="C45:N45"/>
    <mergeCell ref="C46:N46"/>
    <mergeCell ref="C47:N47"/>
    <mergeCell ref="C48:N48"/>
    <mergeCell ref="C49:N49"/>
    <mergeCell ref="C50:N50"/>
    <mergeCell ref="C51:N51"/>
    <mergeCell ref="C52:N52"/>
    <mergeCell ref="C53:N53"/>
    <mergeCell ref="C42:N42"/>
    <mergeCell ref="B7:C7"/>
    <mergeCell ref="F7:G7"/>
    <mergeCell ref="J7:K7"/>
    <mergeCell ref="L7:M7"/>
    <mergeCell ref="B8:C8"/>
    <mergeCell ref="J8:K8"/>
    <mergeCell ref="L8:M8"/>
    <mergeCell ref="C37:N37"/>
    <mergeCell ref="C38:N38"/>
    <mergeCell ref="C39:N39"/>
    <mergeCell ref="C40:N40"/>
    <mergeCell ref="C41:N41"/>
  </mergeCells>
  <dataValidations count="1">
    <dataValidation type="list" allowBlank="1" showInputMessage="1" showErrorMessage="1" sqref="D13:D28">
      <formula1>$H$12:$H$27</formula1>
    </dataValidation>
  </dataValidation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2"/>
  <sheetViews>
    <sheetView topLeftCell="A4" workbookViewId="0">
      <selection activeCell="H7" sqref="H7"/>
    </sheetView>
  </sheetViews>
  <sheetFormatPr defaultRowHeight="15" x14ac:dyDescent="0.25"/>
  <cols>
    <col min="1" max="1" width="1.28515625" customWidth="1"/>
    <col min="2" max="2" width="7" bestFit="1" customWidth="1"/>
    <col min="3" max="3" width="5.140625" bestFit="1" customWidth="1"/>
    <col min="4" max="4" width="15.42578125" bestFit="1" customWidth="1"/>
    <col min="5" max="5" width="2.85546875" customWidth="1"/>
    <col min="6" max="6" width="11.42578125" bestFit="1" customWidth="1"/>
    <col min="7" max="7" width="2.28515625" customWidth="1"/>
    <col min="8" max="8" width="13.140625" bestFit="1" customWidth="1"/>
    <col min="9" max="9" width="11.42578125" bestFit="1" customWidth="1"/>
    <col min="11" max="11" width="11.7109375" customWidth="1"/>
    <col min="14" max="14" width="13.7109375" customWidth="1"/>
  </cols>
  <sheetData>
    <row r="1" spans="1:13" x14ac:dyDescent="0.25">
      <c r="A1" t="s">
        <v>32</v>
      </c>
    </row>
    <row r="6" spans="1:13" ht="4.5" customHeight="1" x14ac:dyDescent="0.25"/>
    <row r="7" spans="1:13" ht="15.75" x14ac:dyDescent="0.25">
      <c r="B7" s="26" t="s">
        <v>21</v>
      </c>
      <c r="C7" s="26"/>
      <c r="D7" s="2"/>
      <c r="F7" s="26" t="s">
        <v>24</v>
      </c>
      <c r="G7" s="26"/>
      <c r="H7" s="10"/>
      <c r="J7" s="26" t="s">
        <v>25</v>
      </c>
      <c r="K7" s="26"/>
      <c r="L7" s="16"/>
      <c r="M7" s="16"/>
    </row>
    <row r="8" spans="1:13" ht="15.75" x14ac:dyDescent="0.25">
      <c r="B8" s="26" t="s">
        <v>22</v>
      </c>
      <c r="C8" s="26"/>
      <c r="D8" s="2"/>
      <c r="J8" s="26" t="s">
        <v>26</v>
      </c>
      <c r="K8" s="26"/>
      <c r="L8" s="16"/>
      <c r="M8" s="16"/>
    </row>
    <row r="10" spans="1:13" ht="3" customHeight="1" x14ac:dyDescent="0.25"/>
    <row r="11" spans="1:13" ht="15.75" x14ac:dyDescent="0.25">
      <c r="B11" s="6" t="s">
        <v>5</v>
      </c>
      <c r="C11" s="6" t="s">
        <v>6</v>
      </c>
      <c r="D11" s="7" t="s">
        <v>31</v>
      </c>
      <c r="E11" s="6" t="s">
        <v>20</v>
      </c>
      <c r="F11" s="6" t="s">
        <v>23</v>
      </c>
      <c r="H11" s="8" t="s">
        <v>14</v>
      </c>
      <c r="I11" s="8" t="s">
        <v>19</v>
      </c>
    </row>
    <row r="12" spans="1:13" ht="1.5" customHeight="1" x14ac:dyDescent="0.25">
      <c r="B12" s="1"/>
      <c r="C12" s="1"/>
      <c r="E12" s="9"/>
      <c r="F12" s="9"/>
      <c r="H12" s="3" t="s">
        <v>18</v>
      </c>
      <c r="I12" s="2"/>
    </row>
    <row r="13" spans="1:13" x14ac:dyDescent="0.25">
      <c r="B13" s="9"/>
      <c r="C13" s="9"/>
      <c r="D13" s="5" t="s">
        <v>2</v>
      </c>
      <c r="E13" s="9">
        <f>C13-B13</f>
        <v>0</v>
      </c>
      <c r="F13" s="9"/>
      <c r="H13" s="12" t="s">
        <v>2</v>
      </c>
      <c r="I13" s="14">
        <f>IF(D13="Seduto",E13,0)+IF(D14="Seduto",E14,0)+IF(D15="Seduto",E15,0)+IF(D16="Seduto",E16,0)+IF(D17="Seduto",E17,0)+IF(D18="Seduto",E18,0)+IF(D19="Seduto",E19,0)+IF(D20="Seduto",E20,0)+IF(D21="Seduto",E21,0)+IF(D22="Seduto",E22,0)+IF(D23="Seduto",E23,0)+IF(D24="Seduto",E24,0)+IF(D25="Seduto",E25,0)+IF(D26="Seduto",E26,0)+IF(D27="Seduto",E27,0)+IF(D28="Seduto",E28,0)</f>
        <v>0</v>
      </c>
    </row>
    <row r="14" spans="1:13" x14ac:dyDescent="0.25">
      <c r="B14" s="9"/>
      <c r="C14" s="9"/>
      <c r="D14" s="5" t="s">
        <v>1</v>
      </c>
      <c r="E14" s="9">
        <f>C14-B14</f>
        <v>0</v>
      </c>
      <c r="F14" s="9"/>
      <c r="H14" s="12" t="s">
        <v>1</v>
      </c>
      <c r="I14" s="14">
        <f>IF(D14="Terra",E14,0)+IF(D15="Terra",E15,0)+IF(D16="Terra",E16,0)+IF(D17="Terra",E17,0)+IF(D18="Terra",E18,0)+IF(D19="Terra",E19,0)+IF(D20="Terra",E20,0)+IF(D21="Terra",E21,0)+IF(D22="Terra",E22,0)+IF(D23="Terra",E23,0)+IF(D24="Terra",E24,0)+IF(D25="Terra",E25,0)+IF(D26="Terra",E26,0)+IF(D27="Terra",E27,0)+IF(D28="Terra",E28,0)+IF(D13="Terra",E13,0)</f>
        <v>0</v>
      </c>
    </row>
    <row r="15" spans="1:13" x14ac:dyDescent="0.25">
      <c r="B15" s="9"/>
      <c r="C15" s="9"/>
      <c r="D15" s="5" t="s">
        <v>18</v>
      </c>
      <c r="E15" s="9">
        <f t="shared" ref="E15:E28" si="0">C15-B15</f>
        <v>0</v>
      </c>
      <c r="F15" s="9"/>
      <c r="H15" s="12" t="s">
        <v>7</v>
      </c>
      <c r="I15" s="14">
        <f>IF(D15="Piede",E15,0)+IF(D16="Piede",E16,0)+IF(D17="Piede",E17,0)+IF(D18="Piede",E18,0)+IF(D19="Piede",E19,0)+IF(D20="Piede",E20,0)+IF(D21="Piede",E21,0)+IF(D22="Piede",E22,0)+IF(D23="Piede",E23,0)+IF(D24="Piede",E24,0)+IF(D25="Piede",E25,0)+IF(D26="Piede",E26,0)+IF(D27="Piede",E27,0)+IF(D28="Piede",E28,0)+IF(D14="Piede",E14,0)+IF(D13="Piede",E13,0)</f>
        <v>0</v>
      </c>
    </row>
    <row r="16" spans="1:13" x14ac:dyDescent="0.25">
      <c r="B16" s="9"/>
      <c r="C16" s="9"/>
      <c r="D16" s="5" t="s">
        <v>18</v>
      </c>
      <c r="E16" s="9">
        <f t="shared" si="0"/>
        <v>0</v>
      </c>
      <c r="F16" s="9"/>
      <c r="H16" s="12" t="s">
        <v>0</v>
      </c>
      <c r="I16" s="14">
        <f>IF(D16="Resta",E16,0)+IF(D17="Resta",E17,0)+IF(D18="Resta",E18,0)+IF(D19="Resta",E19,0)+IF(D20="Resta",E20,0)+IF(D21="Resta",E21,0)+IF(D22="Resta",E22,0)+IF(D23="Resta",E23,0)+IF(D24="Resta",E24,0)+IF(D25="Resta",E25,0)+IF(D26="Resta",E26,0)+IF(D27="Resta",E27,0)+IF(D28="Resta",E28,0)+IF(D15="Resta",E15,0)+IF(D14="Resta",E14,0)+IF(D13="Resta",E13,0)</f>
        <v>0</v>
      </c>
    </row>
    <row r="17" spans="2:9" x14ac:dyDescent="0.25">
      <c r="B17" s="9"/>
      <c r="C17" s="9"/>
      <c r="D17" s="5" t="s">
        <v>18</v>
      </c>
      <c r="E17" s="9">
        <f t="shared" si="0"/>
        <v>0</v>
      </c>
      <c r="F17" s="9"/>
      <c r="H17" s="12" t="s">
        <v>3</v>
      </c>
      <c r="I17" s="14">
        <f>IF(D17="Ciotola",E17,0)+IF(D18="Ciotola",E18,0)+IF(D19="Ciotola",E19,0)+IF(D20="Ciotola",E20,0)+IF(D21="Ciotola",E21,0)+IF(D22="Ciotola",E22,0)+IF(D23="Ciotola",E23,0)+IF(D24="Ciotola",E24,0)+IF(D25="Ciotola",E25,0)+IF(D26="Ciotola",E26,0)+IF(D27="Ciotola",E27,0)+IF(D28="Ciotola",E28,0)+IF(D16="Ciotola",E16,0)+IF(D15="Ciotola",E15,0)+IF(D14="Ciotola",E14,0)+IF(D13="Ciotola",E13,0)</f>
        <v>0</v>
      </c>
    </row>
    <row r="18" spans="2:9" x14ac:dyDescent="0.25">
      <c r="B18" s="9"/>
      <c r="C18" s="9"/>
      <c r="D18" s="5" t="s">
        <v>18</v>
      </c>
      <c r="E18" s="9">
        <f t="shared" si="0"/>
        <v>0</v>
      </c>
      <c r="F18" s="9"/>
      <c r="H18" s="12" t="s">
        <v>9</v>
      </c>
      <c r="I18" s="14">
        <f>IF(D18="Soglie",E18,0)+IF(D19="Soglie",E19,0)+IF(D20="Soglie",E20,0)+IF(D21="Soglie",E21,0)+IF(D22="Soglie",E22,0)+IF(D23="Soglie",E23,0)+IF(D24="Soglie",E24,0)+IF(D25="Soglie",E25,0)+IF(D26="Soglie",E26,0)+IF(D27="Soglie",E27,0)+IF(D28="Soglie",E28,0)+IF(D17="Soglie",E17,0)+IF(D16="Soglie",E16,0)+IF(D15="Soglie",E15,0)+IF(D14="Soglie",E14,0)+IF(D13="Soglie",E13,0)</f>
        <v>0</v>
      </c>
    </row>
    <row r="19" spans="2:9" x14ac:dyDescent="0.25">
      <c r="B19" s="9"/>
      <c r="C19" s="9"/>
      <c r="D19" s="5" t="s">
        <v>18</v>
      </c>
      <c r="E19" s="9">
        <f t="shared" si="0"/>
        <v>0</v>
      </c>
      <c r="F19" s="9"/>
      <c r="H19" s="12" t="s">
        <v>8</v>
      </c>
      <c r="I19" s="14">
        <f>IF(D19="Regole",E19,0)+IF(D20="Regole",E20,0)+IF(D21="Regole",E21,0)+IF(D22="Regole",E22,0)+IF(D23="Regole",E23,0)+IF(D24="Regole",E24,0)+IF(D25="Regole",E25,0)+IF(D26="Regole",E26,0)+IF(D27="Regole",E27,0)+IF(D28="Regole",E28,0)+IF(D18="Regole",E18,0)+IF(D17="Regole",E17,0)+IF(D16="Regole",E16,0)+IF(D15="Regole",E15,0)+IF(D14="Regole",E14,0)+IF(D13="Regole",E13,0)</f>
        <v>0</v>
      </c>
    </row>
    <row r="20" spans="2:9" x14ac:dyDescent="0.25">
      <c r="B20" s="9"/>
      <c r="C20" s="9"/>
      <c r="D20" s="5" t="s">
        <v>18</v>
      </c>
      <c r="E20" s="9">
        <f t="shared" si="0"/>
        <v>0</v>
      </c>
      <c r="F20" s="9"/>
      <c r="H20" s="13" t="s">
        <v>4</v>
      </c>
      <c r="I20" s="14">
        <f>IF(D20="Anamnesi",E20,0)+IF(D21="Anamnesi",E21,0)+IF(D22="Anamnesi",E22,0)+IF(D23="Anamnesi",E23,0)+IF(D24="Anamnesi",E24,0)+IF(D25="Anamnesi",E25,0)+IF(D26="Anamnesi",E26,0)+IF(D27="Anamnesi",E27,0)+IF(D28="Anamnesi",E28,0)+IF(D19="Anamnesi",E19,0)+IF(D18="Anamnesi",E18,0)+IF(D17="Anamnesi",E17,0)+IF(D16="Anamnesi",E16,0)+IF(D15="Anamnesi",E15,0)+IF(D14="Anamnesi",E14,0)+IF(D13="Anamnesi",E13,0)</f>
        <v>0</v>
      </c>
    </row>
    <row r="21" spans="2:9" x14ac:dyDescent="0.25">
      <c r="B21" s="9"/>
      <c r="C21" s="9"/>
      <c r="D21" s="5" t="s">
        <v>18</v>
      </c>
      <c r="E21" s="9">
        <f t="shared" si="0"/>
        <v>0</v>
      </c>
      <c r="F21" s="9"/>
      <c r="H21" s="12" t="s">
        <v>10</v>
      </c>
      <c r="I21" s="14">
        <f>IF(D13="Guinzaglio",E13,0)+IF(D14="Guinzaglio",E14,0)+IF(D15="Guinzaglio",E15,0)+IF(D16="Guinzaglio",E16,0)+IF(D17="Guinzaglio",E17,0)+IF(D18="Guinzaglio",E18,0)+IF(D19="Guinzaglio",E19,0)+IF(D20="Guinzaglio",E20,0)+IF(D21="Guinzaglio",E21,0)+IF(D22="Guinzaglio",E22,0)+IF(D23="Guinzaglio",E23,0)+IF(D24="Guinzaglio",E24,0)+IF(D25="Guinzaglio",E25,0)+IF(D26="Guinzaglio",E26,0)+IF(D27="Guinzaglio",E27,0)+IF(D28="Guinzaglio",E28,0)</f>
        <v>0</v>
      </c>
    </row>
    <row r="22" spans="2:9" x14ac:dyDescent="0.25">
      <c r="B22" s="9"/>
      <c r="C22" s="9"/>
      <c r="D22" s="5" t="s">
        <v>18</v>
      </c>
      <c r="E22" s="9">
        <f t="shared" si="0"/>
        <v>0</v>
      </c>
      <c r="F22" s="9"/>
      <c r="H22" s="12" t="s">
        <v>11</v>
      </c>
      <c r="I22" s="14">
        <f>IF(D13="Approccio",E13,0)+IF(D14="Approccio",E14,0)+IF(D15="Approccio",E15,0)+IF(D16="Approccio",E16,0)+IF(D17="Approccio",E17,0)+IF(D18="Approccio",E18,0)+IF(D19="Approccio",E19,0)+IF(D20="Approccio",E20,0)+IF(D21="Approccio",E21,0)+IF(D22="Approccio",E22,0)+IF(D23="Approccio",E23,0)+IF(D24="Approccio",E24,0)+IF(D25="Approccio",E25,0)+IF(D26="Approccio",E26,0)+IF(D27="Approccio",E27,0)+IF(D28="Approccio",E28,0)</f>
        <v>0</v>
      </c>
    </row>
    <row r="23" spans="2:9" x14ac:dyDescent="0.25">
      <c r="B23" s="9"/>
      <c r="C23" s="9"/>
      <c r="D23" s="5" t="s">
        <v>18</v>
      </c>
      <c r="E23" s="9">
        <f t="shared" si="0"/>
        <v>0</v>
      </c>
      <c r="F23" s="9"/>
      <c r="H23" s="12" t="s">
        <v>12</v>
      </c>
      <c r="I23" s="14">
        <f>IF(D13="Pettorina",E13,0)+IF(D14="Pettorina",E14,0)+IF(D15="Pettorina",E15,0)+IF(D16="Pettorina",E16,0)+IF(D17="Pettorina",E17,0)+IF(D18="Pettorina",E18,0)+IF(D19="Pettorina",E19,0)+IF(D20="Pettorina",E20,0)+IF(D21="Pettorina",E21,0)+IF(D22="Pettorina",E22,0)+IF(D23="Pettorina",E23,0)+IF(D24="Pettorina",E24,0)+IF(D25="Pettorina",E25,0)+IF(D26="Pettorina",E26,0)+IF(D27="Pettorina",E27,0)+IF(D28="Pettorina",E28,0)</f>
        <v>0</v>
      </c>
    </row>
    <row r="24" spans="2:9" x14ac:dyDescent="0.25">
      <c r="B24" s="9"/>
      <c r="C24" s="9"/>
      <c r="D24" s="5" t="s">
        <v>18</v>
      </c>
      <c r="E24" s="9">
        <f t="shared" si="0"/>
        <v>0</v>
      </c>
      <c r="F24" s="9"/>
      <c r="H24" s="12" t="s">
        <v>13</v>
      </c>
      <c r="I24" s="14">
        <f>IF(D13="Collare",E13,0)+IF(D14="Collare",E14,0)+IF(D15="Collare",E15,0)+IF(D16="Collare",E16,0)+IF(D17="Collare",E17,0)+IF(D18="Collare",E18,0)+IF(D19="Collare",E19,0)+IF(D20="Collare",E20,0)+IF(D21="Collare",E21,0)+IF(D22="Collare",E22,0)+IF(D23="Collare",E23,0)+IF(D24="Collare",E24,0)+IF(D25="Collare",E25,0)+IF(D26="Collare",E26,0)+IF(D27="Collare",E27,0)+IF(D28="Collare",E28,0)</f>
        <v>0</v>
      </c>
    </row>
    <row r="25" spans="2:9" x14ac:dyDescent="0.25">
      <c r="B25" s="9"/>
      <c r="C25" s="9"/>
      <c r="D25" s="5" t="s">
        <v>18</v>
      </c>
      <c r="E25" s="9">
        <f t="shared" si="0"/>
        <v>0</v>
      </c>
      <c r="F25" s="9"/>
      <c r="H25" s="12" t="s">
        <v>15</v>
      </c>
      <c r="I25" s="14">
        <f>IF(D13="Palline",E13,0)+IF(D14="Palline",E14,0)+IF(D15="Palline",E15,0)+IF(D16="Palline",E16,0)+IF(D17="Palline",E17,0)+IF(D18="Palline",E18,0)+IF(D19="Palline",E19,0)+IF(D20="Palline",E20,0)+IF(D21="Palline",E21,0)+IF(D22="Palline",E22,0)+IF(D23="Palline",E23,0)+IF(D24="Palline",E24,0)+IF(D25="Palline",E25,0)+IF(D26="Palline",E26,0)+IF(D27="Palline",E27,0)+IF(D28="Palline",E28,0)</f>
        <v>0</v>
      </c>
    </row>
    <row r="26" spans="2:9" x14ac:dyDescent="0.25">
      <c r="B26" s="9"/>
      <c r="C26" s="9"/>
      <c r="D26" s="5" t="s">
        <v>18</v>
      </c>
      <c r="E26" s="9">
        <f t="shared" si="0"/>
        <v>0</v>
      </c>
      <c r="F26" s="9"/>
      <c r="H26" s="12" t="s">
        <v>16</v>
      </c>
      <c r="I26" s="14">
        <f>IF(D13="Richiamo",E13,0)+IF(D14="Richiamo",E14,0)+IF(D15="Richiamo",E15,0)+IF(D16="Richiamo",E16,0)+IF(D17="Richiamo",E17,0)+IF(D18="Richiamo",E18,0)+IF(D19="Richiamo",E19,0)+IF(D20="Richiamo",E20,0)+IF(D21="Richiamo",E21,0)+IF(D22="Richiamo",E22,0)+IF(D23="Richiamo",E23,0)+IF(D24="Richiamo",E24,0)+IF(D25="Richiamo",E25,0)+IF(D26="Richiamo",E26,0)+IF(D27="Richiamo",E27,0)+IF(D28="Richiamo",E28,0)</f>
        <v>0</v>
      </c>
    </row>
    <row r="27" spans="2:9" x14ac:dyDescent="0.25">
      <c r="B27" s="9"/>
      <c r="C27" s="9"/>
      <c r="D27" s="5" t="s">
        <v>18</v>
      </c>
      <c r="E27" s="9">
        <f t="shared" si="0"/>
        <v>0</v>
      </c>
      <c r="F27" s="9"/>
      <c r="H27" s="12" t="s">
        <v>17</v>
      </c>
      <c r="I27" s="14">
        <f>IF(D13="P. olfattiva",E13,0)+IF(D14="P. olfattiva",E14,0)+IF(D15="P. olfattiva",E15,0)+IF(D16="P. olfattiva",E16,0)+IF(D17="P. olfattiva",E17,0)+IF(D18="P. olfattiva",E18,0)+IF(D19="P. olfattiva",E19,0)+IF(D20="P. olfattiva",E20,0)+IF(D21="P. olfattiva",E21,0)+IF(D22="P. olfattiva",E22,0)+IF(D23="P. olfattiva",E23,0)+IF(D24="P. olfattiva",E24,0)+IF(D25="P. olfattiva",E25,0)+IF(D26="P. olfattiva",E26,0)+IF(D27="P. olfattiva",E27,0)+IF(D28="P. olfattiva",E28,0)</f>
        <v>0</v>
      </c>
    </row>
    <row r="28" spans="2:9" x14ac:dyDescent="0.25">
      <c r="B28" s="2"/>
      <c r="C28" s="2"/>
      <c r="D28" s="5" t="s">
        <v>18</v>
      </c>
      <c r="E28" s="9">
        <f t="shared" si="0"/>
        <v>0</v>
      </c>
      <c r="F28" s="9"/>
      <c r="H28" s="2"/>
      <c r="I28" s="11"/>
    </row>
    <row r="36" spans="3:14" ht="8.25" customHeight="1" x14ac:dyDescent="0.25"/>
    <row r="37" spans="3:14" ht="15.75" x14ac:dyDescent="0.25">
      <c r="C37" s="22" t="s">
        <v>27</v>
      </c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4"/>
    </row>
    <row r="38" spans="3:14" ht="15.75" x14ac:dyDescent="0.25">
      <c r="C38" s="21" t="s">
        <v>28</v>
      </c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</row>
    <row r="39" spans="3:14" x14ac:dyDescent="0.25"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</row>
    <row r="40" spans="3:14" x14ac:dyDescent="0.25"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</row>
    <row r="41" spans="3:14" x14ac:dyDescent="0.25"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</row>
    <row r="42" spans="3:14" x14ac:dyDescent="0.25"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</row>
    <row r="43" spans="3:14" x14ac:dyDescent="0.25"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</row>
    <row r="44" spans="3:14" x14ac:dyDescent="0.25"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</row>
    <row r="45" spans="3:14" x14ac:dyDescent="0.25"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</row>
    <row r="46" spans="3:14" x14ac:dyDescent="0.25"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</row>
    <row r="47" spans="3:14" x14ac:dyDescent="0.25"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</row>
    <row r="48" spans="3:14" x14ac:dyDescent="0.25"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</row>
    <row r="49" spans="3:14" x14ac:dyDescent="0.25"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</row>
    <row r="50" spans="3:14" x14ac:dyDescent="0.25"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</row>
    <row r="51" spans="3:14" x14ac:dyDescent="0.25"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</row>
    <row r="52" spans="3:14" x14ac:dyDescent="0.25"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</row>
    <row r="53" spans="3:14" x14ac:dyDescent="0.25"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</row>
    <row r="54" spans="3:14" x14ac:dyDescent="0.25"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</row>
    <row r="55" spans="3:14" x14ac:dyDescent="0.25"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</row>
    <row r="56" spans="3:14" x14ac:dyDescent="0.25"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</row>
    <row r="57" spans="3:14" x14ac:dyDescent="0.25"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</row>
    <row r="58" spans="3:14" x14ac:dyDescent="0.25"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</row>
    <row r="59" spans="3:14" x14ac:dyDescent="0.25"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</row>
    <row r="60" spans="3:14" x14ac:dyDescent="0.25"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</row>
    <row r="61" spans="3:14" x14ac:dyDescent="0.25"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</row>
    <row r="62" spans="3:14" x14ac:dyDescent="0.25"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</row>
    <row r="63" spans="3:14" x14ac:dyDescent="0.25"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</row>
    <row r="64" spans="3:14" x14ac:dyDescent="0.25"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</row>
    <row r="65" spans="3:14" x14ac:dyDescent="0.25"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</row>
    <row r="66" spans="3:14" x14ac:dyDescent="0.25"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</row>
    <row r="67" spans="3:14" x14ac:dyDescent="0.25"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</row>
    <row r="68" spans="3:14" x14ac:dyDescent="0.25"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</row>
    <row r="70" spans="3:14" ht="8.25" customHeight="1" x14ac:dyDescent="0.25"/>
    <row r="71" spans="3:14" x14ac:dyDescent="0.25">
      <c r="C71" s="17" t="s">
        <v>29</v>
      </c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9"/>
    </row>
    <row r="72" spans="3:14" x14ac:dyDescent="0.25">
      <c r="C72" s="20" t="s">
        <v>30</v>
      </c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</row>
    <row r="73" spans="3:14" x14ac:dyDescent="0.25"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</row>
    <row r="74" spans="3:14" x14ac:dyDescent="0.25"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</row>
    <row r="75" spans="3:14" x14ac:dyDescent="0.25"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</row>
    <row r="76" spans="3:14" x14ac:dyDescent="0.25"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</row>
    <row r="77" spans="3:14" x14ac:dyDescent="0.25"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</row>
    <row r="78" spans="3:14" x14ac:dyDescent="0.25"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</row>
    <row r="79" spans="3:14" x14ac:dyDescent="0.25"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</row>
    <row r="80" spans="3:14" x14ac:dyDescent="0.25"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</row>
    <row r="81" spans="3:14" x14ac:dyDescent="0.25"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</row>
    <row r="82" spans="3:14" x14ac:dyDescent="0.25"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</row>
    <row r="83" spans="3:14" x14ac:dyDescent="0.25"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</row>
    <row r="84" spans="3:14" x14ac:dyDescent="0.25"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</row>
    <row r="85" spans="3:14" x14ac:dyDescent="0.25">
      <c r="C85" s="16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</row>
    <row r="86" spans="3:14" x14ac:dyDescent="0.25"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</row>
    <row r="87" spans="3:14" x14ac:dyDescent="0.25"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</row>
    <row r="88" spans="3:14" x14ac:dyDescent="0.25"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</row>
    <row r="89" spans="3:14" x14ac:dyDescent="0.25"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</row>
    <row r="90" spans="3:14" x14ac:dyDescent="0.25"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</row>
    <row r="91" spans="3:14" x14ac:dyDescent="0.25"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</row>
    <row r="92" spans="3:14" x14ac:dyDescent="0.25"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</row>
    <row r="93" spans="3:14" x14ac:dyDescent="0.25"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</row>
    <row r="94" spans="3:14" x14ac:dyDescent="0.25"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</row>
    <row r="95" spans="3:14" x14ac:dyDescent="0.25"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</row>
    <row r="96" spans="3:14" x14ac:dyDescent="0.25"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</row>
    <row r="97" spans="3:14" x14ac:dyDescent="0.25"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</row>
    <row r="98" spans="3:14" x14ac:dyDescent="0.25"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</row>
    <row r="99" spans="3:14" x14ac:dyDescent="0.25"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</row>
    <row r="100" spans="3:14" x14ac:dyDescent="0.25"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</row>
    <row r="101" spans="3:14" x14ac:dyDescent="0.25"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</row>
    <row r="102" spans="3:14" x14ac:dyDescent="0.25"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</row>
  </sheetData>
  <mergeCells count="71">
    <mergeCell ref="C99:N99"/>
    <mergeCell ref="C100:N100"/>
    <mergeCell ref="C101:N101"/>
    <mergeCell ref="C102:N102"/>
    <mergeCell ref="C93:N93"/>
    <mergeCell ref="C94:N94"/>
    <mergeCell ref="C95:N95"/>
    <mergeCell ref="C96:N96"/>
    <mergeCell ref="C97:N97"/>
    <mergeCell ref="C98:N98"/>
    <mergeCell ref="C92:N92"/>
    <mergeCell ref="C81:N81"/>
    <mergeCell ref="C82:N82"/>
    <mergeCell ref="C83:N83"/>
    <mergeCell ref="C84:N84"/>
    <mergeCell ref="C85:N85"/>
    <mergeCell ref="C86:N86"/>
    <mergeCell ref="C87:N87"/>
    <mergeCell ref="C88:N88"/>
    <mergeCell ref="C89:N89"/>
    <mergeCell ref="C90:N90"/>
    <mergeCell ref="C91:N91"/>
    <mergeCell ref="C80:N80"/>
    <mergeCell ref="C67:N67"/>
    <mergeCell ref="C68:N68"/>
    <mergeCell ref="C71:N71"/>
    <mergeCell ref="C72:N72"/>
    <mergeCell ref="C73:N73"/>
    <mergeCell ref="C74:N74"/>
    <mergeCell ref="C75:N75"/>
    <mergeCell ref="C76:N76"/>
    <mergeCell ref="C77:N77"/>
    <mergeCell ref="C78:N78"/>
    <mergeCell ref="C79:N79"/>
    <mergeCell ref="C66:N66"/>
    <mergeCell ref="C55:N55"/>
    <mergeCell ref="C56:N56"/>
    <mergeCell ref="C57:N57"/>
    <mergeCell ref="C58:N58"/>
    <mergeCell ref="C59:N59"/>
    <mergeCell ref="C60:N60"/>
    <mergeCell ref="C61:N61"/>
    <mergeCell ref="C62:N62"/>
    <mergeCell ref="C63:N63"/>
    <mergeCell ref="C64:N64"/>
    <mergeCell ref="C65:N65"/>
    <mergeCell ref="C54:N54"/>
    <mergeCell ref="C43:N43"/>
    <mergeCell ref="C44:N44"/>
    <mergeCell ref="C45:N45"/>
    <mergeCell ref="C46:N46"/>
    <mergeCell ref="C47:N47"/>
    <mergeCell ref="C48:N48"/>
    <mergeCell ref="C49:N49"/>
    <mergeCell ref="C50:N50"/>
    <mergeCell ref="C51:N51"/>
    <mergeCell ref="C52:N52"/>
    <mergeCell ref="C53:N53"/>
    <mergeCell ref="C42:N42"/>
    <mergeCell ref="B7:C7"/>
    <mergeCell ref="F7:G7"/>
    <mergeCell ref="J7:K7"/>
    <mergeCell ref="L7:M7"/>
    <mergeCell ref="B8:C8"/>
    <mergeCell ref="J8:K8"/>
    <mergeCell ref="L8:M8"/>
    <mergeCell ref="C37:N37"/>
    <mergeCell ref="C38:N38"/>
    <mergeCell ref="C39:N39"/>
    <mergeCell ref="C40:N40"/>
    <mergeCell ref="C41:N41"/>
  </mergeCells>
  <dataValidations count="1">
    <dataValidation type="list" allowBlank="1" showInputMessage="1" showErrorMessage="1" sqref="D13:D28">
      <formula1>$H$12:$H$27</formula1>
    </dataValidation>
  </dataValidation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N102"/>
  <sheetViews>
    <sheetView topLeftCell="A16" workbookViewId="0">
      <selection activeCell="H7" sqref="H7"/>
    </sheetView>
  </sheetViews>
  <sheetFormatPr defaultRowHeight="15" x14ac:dyDescent="0.25"/>
  <cols>
    <col min="1" max="1" width="1.28515625" customWidth="1"/>
    <col min="2" max="2" width="7" bestFit="1" customWidth="1"/>
    <col min="3" max="3" width="5.140625" bestFit="1" customWidth="1"/>
    <col min="4" max="4" width="15.42578125" bestFit="1" customWidth="1"/>
    <col min="5" max="5" width="2.85546875" customWidth="1"/>
    <col min="6" max="6" width="11.42578125" bestFit="1" customWidth="1"/>
    <col min="7" max="7" width="2.28515625" customWidth="1"/>
    <col min="8" max="8" width="13.140625" bestFit="1" customWidth="1"/>
    <col min="9" max="9" width="11.42578125" bestFit="1" customWidth="1"/>
    <col min="11" max="11" width="11.7109375" customWidth="1"/>
    <col min="14" max="14" width="13.7109375" customWidth="1"/>
  </cols>
  <sheetData>
    <row r="6" spans="2:13" ht="3.75" customHeight="1" x14ac:dyDescent="0.25"/>
    <row r="7" spans="2:13" ht="15.75" x14ac:dyDescent="0.25">
      <c r="B7" s="26" t="s">
        <v>21</v>
      </c>
      <c r="C7" s="26"/>
      <c r="D7" s="2"/>
      <c r="F7" s="26" t="s">
        <v>24</v>
      </c>
      <c r="G7" s="26"/>
      <c r="H7" s="10"/>
      <c r="J7" s="26" t="s">
        <v>25</v>
      </c>
      <c r="K7" s="26"/>
      <c r="L7" s="16"/>
      <c r="M7" s="16"/>
    </row>
    <row r="8" spans="2:13" ht="15.75" x14ac:dyDescent="0.25">
      <c r="B8" s="26" t="s">
        <v>22</v>
      </c>
      <c r="C8" s="26"/>
      <c r="D8" s="2"/>
      <c r="J8" s="26" t="s">
        <v>26</v>
      </c>
      <c r="K8" s="26"/>
      <c r="L8" s="16"/>
      <c r="M8" s="16"/>
    </row>
    <row r="9" spans="2:13" ht="2.25" customHeight="1" x14ac:dyDescent="0.25"/>
    <row r="11" spans="2:13" ht="15.75" x14ac:dyDescent="0.25">
      <c r="B11" s="6" t="s">
        <v>5</v>
      </c>
      <c r="C11" s="6" t="s">
        <v>6</v>
      </c>
      <c r="D11" s="7" t="s">
        <v>31</v>
      </c>
      <c r="E11" s="6" t="s">
        <v>20</v>
      </c>
      <c r="F11" s="6" t="s">
        <v>23</v>
      </c>
      <c r="H11" s="8" t="s">
        <v>14</v>
      </c>
      <c r="I11" s="8" t="s">
        <v>19</v>
      </c>
    </row>
    <row r="12" spans="2:13" ht="2.25" customHeight="1" x14ac:dyDescent="0.25">
      <c r="B12" s="1"/>
      <c r="C12" s="1"/>
      <c r="E12" s="9"/>
      <c r="F12" s="9"/>
      <c r="H12" s="3" t="s">
        <v>18</v>
      </c>
      <c r="I12" s="2"/>
    </row>
    <row r="13" spans="2:13" x14ac:dyDescent="0.25">
      <c r="B13" s="9"/>
      <c r="C13" s="9"/>
      <c r="D13" s="5" t="s">
        <v>2</v>
      </c>
      <c r="E13" s="9">
        <f>C13-B13</f>
        <v>0</v>
      </c>
      <c r="F13" s="9"/>
      <c r="H13" s="12" t="s">
        <v>2</v>
      </c>
      <c r="I13" s="14">
        <f>IF(D13="Seduto",E13,0)+IF(D14="Seduto",E14,0)+IF(D15="Seduto",E15,0)+IF(D16="Seduto",E16,0)+IF(D17="Seduto",E17,0)+IF(D18="Seduto",E18,0)+IF(D19="Seduto",E19,0)+IF(D20="Seduto",E20,0)+IF(D21="Seduto",E21,0)+IF(D22="Seduto",E22,0)+IF(D23="Seduto",E23,0)+IF(D24="Seduto",E24,0)+IF(D25="Seduto",E25,0)+IF(D26="Seduto",E26,0)+IF(D27="Seduto",E27,0)+IF(D28="Seduto",E28,0)</f>
        <v>0</v>
      </c>
    </row>
    <row r="14" spans="2:13" x14ac:dyDescent="0.25">
      <c r="B14" s="9"/>
      <c r="C14" s="9"/>
      <c r="D14" s="5" t="s">
        <v>1</v>
      </c>
      <c r="E14" s="9">
        <f>C14-B14</f>
        <v>0</v>
      </c>
      <c r="F14" s="9"/>
      <c r="H14" s="12" t="s">
        <v>1</v>
      </c>
      <c r="I14" s="14">
        <f>IF(D14="Terra",E14,0)+IF(D15="Terra",E15,0)+IF(D16="Terra",E16,0)+IF(D17="Terra",E17,0)+IF(D18="Terra",E18,0)+IF(D19="Terra",E19,0)+IF(D20="Terra",E20,0)+IF(D21="Terra",E21,0)+IF(D22="Terra",E22,0)+IF(D23="Terra",E23,0)+IF(D24="Terra",E24,0)+IF(D25="Terra",E25,0)+IF(D26="Terra",E26,0)+IF(D27="Terra",E27,0)+IF(D28="Terra",E28,0)+IF(D13="Terra",E13,0)</f>
        <v>0</v>
      </c>
    </row>
    <row r="15" spans="2:13" x14ac:dyDescent="0.25">
      <c r="B15" s="9"/>
      <c r="C15" s="9"/>
      <c r="D15" s="5" t="s">
        <v>18</v>
      </c>
      <c r="E15" s="9">
        <f t="shared" ref="E15:E28" si="0">C15-B15</f>
        <v>0</v>
      </c>
      <c r="F15" s="9"/>
      <c r="H15" s="12" t="s">
        <v>7</v>
      </c>
      <c r="I15" s="14">
        <f>IF(D15="Piede",E15,0)+IF(D16="Piede",E16,0)+IF(D17="Piede",E17,0)+IF(D18="Piede",E18,0)+IF(D19="Piede",E19,0)+IF(D20="Piede",E20,0)+IF(D21="Piede",E21,0)+IF(D22="Piede",E22,0)+IF(D23="Piede",E23,0)+IF(D24="Piede",E24,0)+IF(D25="Piede",E25,0)+IF(D26="Piede",E26,0)+IF(D27="Piede",E27,0)+IF(D28="Piede",E28,0)+IF(D14="Piede",E14,0)+IF(D13="Piede",E13,0)</f>
        <v>0</v>
      </c>
    </row>
    <row r="16" spans="2:13" x14ac:dyDescent="0.25">
      <c r="B16" s="9"/>
      <c r="C16" s="9"/>
      <c r="D16" s="5" t="s">
        <v>18</v>
      </c>
      <c r="E16" s="9">
        <f t="shared" si="0"/>
        <v>0</v>
      </c>
      <c r="F16" s="9"/>
      <c r="H16" s="12" t="s">
        <v>0</v>
      </c>
      <c r="I16" s="14">
        <f>IF(D16="Resta",E16,0)+IF(D17="Resta",E17,0)+IF(D18="Resta",E18,0)+IF(D19="Resta",E19,0)+IF(D20="Resta",E20,0)+IF(D21="Resta",E21,0)+IF(D22="Resta",E22,0)+IF(D23="Resta",E23,0)+IF(D24="Resta",E24,0)+IF(D25="Resta",E25,0)+IF(D26="Resta",E26,0)+IF(D27="Resta",E27,0)+IF(D28="Resta",E28,0)+IF(D15="Resta",E15,0)+IF(D14="Resta",E14,0)+IF(D13="Resta",E13,0)</f>
        <v>0</v>
      </c>
    </row>
    <row r="17" spans="2:9" x14ac:dyDescent="0.25">
      <c r="B17" s="9"/>
      <c r="C17" s="9"/>
      <c r="D17" s="5" t="s">
        <v>18</v>
      </c>
      <c r="E17" s="9">
        <f t="shared" si="0"/>
        <v>0</v>
      </c>
      <c r="F17" s="9"/>
      <c r="H17" s="12" t="s">
        <v>3</v>
      </c>
      <c r="I17" s="14">
        <f>IF(D17="Ciotola",E17,0)+IF(D18="Ciotola",E18,0)+IF(D19="Ciotola",E19,0)+IF(D20="Ciotola",E20,0)+IF(D21="Ciotola",E21,0)+IF(D22="Ciotola",E22,0)+IF(D23="Ciotola",E23,0)+IF(D24="Ciotola",E24,0)+IF(D25="Ciotola",E25,0)+IF(D26="Ciotola",E26,0)+IF(D27="Ciotola",E27,0)+IF(D28="Ciotola",E28,0)+IF(D16="Ciotola",E16,0)+IF(D15="Ciotola",E15,0)+IF(D14="Ciotola",E14,0)+IF(D13="Ciotola",E13,0)</f>
        <v>0</v>
      </c>
    </row>
    <row r="18" spans="2:9" x14ac:dyDescent="0.25">
      <c r="B18" s="9"/>
      <c r="C18" s="9"/>
      <c r="D18" s="5" t="s">
        <v>18</v>
      </c>
      <c r="E18" s="9">
        <f t="shared" si="0"/>
        <v>0</v>
      </c>
      <c r="F18" s="9"/>
      <c r="H18" s="12" t="s">
        <v>9</v>
      </c>
      <c r="I18" s="14">
        <f>IF(D18="Soglie",E18,0)+IF(D19="Soglie",E19,0)+IF(D20="Soglie",E20,0)+IF(D21="Soglie",E21,0)+IF(D22="Soglie",E22,0)+IF(D23="Soglie",E23,0)+IF(D24="Soglie",E24,0)+IF(D25="Soglie",E25,0)+IF(D26="Soglie",E26,0)+IF(D27="Soglie",E27,0)+IF(D28="Soglie",E28,0)+IF(D17="Soglie",E17,0)+IF(D16="Soglie",E16,0)+IF(D15="Soglie",E15,0)+IF(D14="Soglie",E14,0)+IF(D13="Soglie",E13,0)</f>
        <v>0</v>
      </c>
    </row>
    <row r="19" spans="2:9" x14ac:dyDescent="0.25">
      <c r="B19" s="9"/>
      <c r="C19" s="9"/>
      <c r="D19" s="5" t="s">
        <v>18</v>
      </c>
      <c r="E19" s="9">
        <f t="shared" si="0"/>
        <v>0</v>
      </c>
      <c r="F19" s="9"/>
      <c r="H19" s="12" t="s">
        <v>8</v>
      </c>
      <c r="I19" s="14">
        <f>IF(D19="Regole",E19,0)+IF(D20="Regole",E20,0)+IF(D21="Regole",E21,0)+IF(D22="Regole",E22,0)+IF(D23="Regole",E23,0)+IF(D24="Regole",E24,0)+IF(D25="Regole",E25,0)+IF(D26="Regole",E26,0)+IF(D27="Regole",E27,0)+IF(D28="Regole",E28,0)+IF(D18="Regole",E18,0)+IF(D17="Regole",E17,0)+IF(D16="Regole",E16,0)+IF(D15="Regole",E15,0)+IF(D14="Regole",E14,0)+IF(D13="Regole",E13,0)</f>
        <v>0</v>
      </c>
    </row>
    <row r="20" spans="2:9" x14ac:dyDescent="0.25">
      <c r="B20" s="9"/>
      <c r="C20" s="9"/>
      <c r="D20" s="5" t="s">
        <v>18</v>
      </c>
      <c r="E20" s="9">
        <f t="shared" si="0"/>
        <v>0</v>
      </c>
      <c r="F20" s="9"/>
      <c r="H20" s="13" t="s">
        <v>4</v>
      </c>
      <c r="I20" s="14">
        <f>IF(D20="Anamnesi",E20,0)+IF(D21="Anamnesi",E21,0)+IF(D22="Anamnesi",E22,0)+IF(D23="Anamnesi",E23,0)+IF(D24="Anamnesi",E24,0)+IF(D25="Anamnesi",E25,0)+IF(D26="Anamnesi",E26,0)+IF(D27="Anamnesi",E27,0)+IF(D28="Anamnesi",E28,0)+IF(D19="Anamnesi",E19,0)+IF(D18="Anamnesi",E18,0)+IF(D17="Anamnesi",E17,0)+IF(D16="Anamnesi",E16,0)+IF(D15="Anamnesi",E15,0)+IF(D14="Anamnesi",E14,0)+IF(D13="Anamnesi",E13,0)</f>
        <v>0</v>
      </c>
    </row>
    <row r="21" spans="2:9" x14ac:dyDescent="0.25">
      <c r="B21" s="9"/>
      <c r="C21" s="9"/>
      <c r="D21" s="5" t="s">
        <v>18</v>
      </c>
      <c r="E21" s="9">
        <f t="shared" si="0"/>
        <v>0</v>
      </c>
      <c r="F21" s="9"/>
      <c r="H21" s="12" t="s">
        <v>10</v>
      </c>
      <c r="I21" s="14">
        <f>IF(D13="Guinzaglio",E13,0)+IF(D14="Guinzaglio",E14,0)+IF(D15="Guinzaglio",E15,0)+IF(D16="Guinzaglio",E16,0)+IF(D17="Guinzaglio",E17,0)+IF(D18="Guinzaglio",E18,0)+IF(D19="Guinzaglio",E19,0)+IF(D20="Guinzaglio",E20,0)+IF(D21="Guinzaglio",E21,0)+IF(D22="Guinzaglio",E22,0)+IF(D23="Guinzaglio",E23,0)+IF(D24="Guinzaglio",E24,0)+IF(D25="Guinzaglio",E25,0)+IF(D26="Guinzaglio",E26,0)+IF(D27="Guinzaglio",E27,0)+IF(D28="Guinzaglio",E28,0)</f>
        <v>0</v>
      </c>
    </row>
    <row r="22" spans="2:9" x14ac:dyDescent="0.25">
      <c r="B22" s="9"/>
      <c r="C22" s="9"/>
      <c r="D22" s="5" t="s">
        <v>18</v>
      </c>
      <c r="E22" s="9">
        <f t="shared" si="0"/>
        <v>0</v>
      </c>
      <c r="F22" s="9"/>
      <c r="H22" s="12" t="s">
        <v>11</v>
      </c>
      <c r="I22" s="14">
        <f>IF(D13="Approccio",E13,0)+IF(D14="Approccio",E14,0)+IF(D15="Approccio",E15,0)+IF(D16="Approccio",E16,0)+IF(D17="Approccio",E17,0)+IF(D18="Approccio",E18,0)+IF(D19="Approccio",E19,0)+IF(D20="Approccio",E20,0)+IF(D21="Approccio",E21,0)+IF(D22="Approccio",E22,0)+IF(D23="Approccio",E23,0)+IF(D24="Approccio",E24,0)+IF(D25="Approccio",E25,0)+IF(D26="Approccio",E26,0)+IF(D27="Approccio",E27,0)+IF(D28="Approccio",E28,0)</f>
        <v>0</v>
      </c>
    </row>
    <row r="23" spans="2:9" x14ac:dyDescent="0.25">
      <c r="B23" s="9"/>
      <c r="C23" s="9"/>
      <c r="D23" s="5" t="s">
        <v>18</v>
      </c>
      <c r="E23" s="9">
        <f t="shared" si="0"/>
        <v>0</v>
      </c>
      <c r="F23" s="9"/>
      <c r="H23" s="12" t="s">
        <v>12</v>
      </c>
      <c r="I23" s="14">
        <f>IF(D13="Pettorina",E13,0)+IF(D14="Pettorina",E14,0)+IF(D15="Pettorina",E15,0)+IF(D16="Pettorina",E16,0)+IF(D17="Pettorina",E17,0)+IF(D18="Pettorina",E18,0)+IF(D19="Pettorina",E19,0)+IF(D20="Pettorina",E20,0)+IF(D21="Pettorina",E21,0)+IF(D22="Pettorina",E22,0)+IF(D23="Pettorina",E23,0)+IF(D24="Pettorina",E24,0)+IF(D25="Pettorina",E25,0)+IF(D26="Pettorina",E26,0)+IF(D27="Pettorina",E27,0)+IF(D28="Pettorina",E28,0)</f>
        <v>0</v>
      </c>
    </row>
    <row r="24" spans="2:9" x14ac:dyDescent="0.25">
      <c r="B24" s="9"/>
      <c r="C24" s="9"/>
      <c r="D24" s="5" t="s">
        <v>18</v>
      </c>
      <c r="E24" s="9">
        <f t="shared" si="0"/>
        <v>0</v>
      </c>
      <c r="F24" s="9"/>
      <c r="H24" s="12" t="s">
        <v>13</v>
      </c>
      <c r="I24" s="14">
        <f>IF(D13="Collare",E13,0)+IF(D14="Collare",E14,0)+IF(D15="Collare",E15,0)+IF(D16="Collare",E16,0)+IF(D17="Collare",E17,0)+IF(D18="Collare",E18,0)+IF(D19="Collare",E19,0)+IF(D20="Collare",E20,0)+IF(D21="Collare",E21,0)+IF(D22="Collare",E22,0)+IF(D23="Collare",E23,0)+IF(D24="Collare",E24,0)+IF(D25="Collare",E25,0)+IF(D26="Collare",E26,0)+IF(D27="Collare",E27,0)+IF(D28="Collare",E28,0)</f>
        <v>0</v>
      </c>
    </row>
    <row r="25" spans="2:9" x14ac:dyDescent="0.25">
      <c r="B25" s="9"/>
      <c r="C25" s="9"/>
      <c r="D25" s="5" t="s">
        <v>18</v>
      </c>
      <c r="E25" s="9">
        <f t="shared" si="0"/>
        <v>0</v>
      </c>
      <c r="F25" s="9"/>
      <c r="H25" s="12" t="s">
        <v>15</v>
      </c>
      <c r="I25" s="14">
        <f>IF(D13="Palline",E13,0)+IF(D14="Palline",E14,0)+IF(D15="Palline",E15,0)+IF(D16="Palline",E16,0)+IF(D17="Palline",E17,0)+IF(D18="Palline",E18,0)+IF(D19="Palline",E19,0)+IF(D20="Palline",E20,0)+IF(D21="Palline",E21,0)+IF(D22="Palline",E22,0)+IF(D23="Palline",E23,0)+IF(D24="Palline",E24,0)+IF(D25="Palline",E25,0)+IF(D26="Palline",E26,0)+IF(D27="Palline",E27,0)+IF(D28="Palline",E28,0)</f>
        <v>0</v>
      </c>
    </row>
    <row r="26" spans="2:9" x14ac:dyDescent="0.25">
      <c r="B26" s="9"/>
      <c r="C26" s="9"/>
      <c r="D26" s="5" t="s">
        <v>18</v>
      </c>
      <c r="E26" s="9">
        <f t="shared" si="0"/>
        <v>0</v>
      </c>
      <c r="F26" s="9"/>
      <c r="H26" s="12" t="s">
        <v>16</v>
      </c>
      <c r="I26" s="14">
        <f>IF(D13="Richiamo",E13,0)+IF(D14="Richiamo",E14,0)+IF(D15="Richiamo",E15,0)+IF(D16="Richiamo",E16,0)+IF(D17="Richiamo",E17,0)+IF(D18="Richiamo",E18,0)+IF(D19="Richiamo",E19,0)+IF(D20="Richiamo",E20,0)+IF(D21="Richiamo",E21,0)+IF(D22="Richiamo",E22,0)+IF(D23="Richiamo",E23,0)+IF(D24="Richiamo",E24,0)+IF(D25="Richiamo",E25,0)+IF(D26="Richiamo",E26,0)+IF(D27="Richiamo",E27,0)+IF(D28="Richiamo",E28,0)</f>
        <v>0</v>
      </c>
    </row>
    <row r="27" spans="2:9" x14ac:dyDescent="0.25">
      <c r="B27" s="9"/>
      <c r="C27" s="9"/>
      <c r="D27" s="5" t="s">
        <v>18</v>
      </c>
      <c r="E27" s="9">
        <f t="shared" si="0"/>
        <v>0</v>
      </c>
      <c r="F27" s="9"/>
      <c r="H27" s="12" t="s">
        <v>17</v>
      </c>
      <c r="I27" s="14">
        <f>IF(D13="P. olfattiva",E13,0)+IF(D14="P. olfattiva",E14,0)+IF(D15="P. olfattiva",E15,0)+IF(D16="P. olfattiva",E16,0)+IF(D17="P. olfattiva",E17,0)+IF(D18="P. olfattiva",E18,0)+IF(D19="P. olfattiva",E19,0)+IF(D20="P. olfattiva",E20,0)+IF(D21="P. olfattiva",E21,0)+IF(D22="P. olfattiva",E22,0)+IF(D23="P. olfattiva",E23,0)+IF(D24="P. olfattiva",E24,0)+IF(D25="P. olfattiva",E25,0)+IF(D26="P. olfattiva",E26,0)+IF(D27="P. olfattiva",E27,0)+IF(D28="P. olfattiva",E28,0)</f>
        <v>0</v>
      </c>
    </row>
    <row r="28" spans="2:9" x14ac:dyDescent="0.25">
      <c r="B28" s="2"/>
      <c r="C28" s="2"/>
      <c r="D28" s="5" t="s">
        <v>18</v>
      </c>
      <c r="E28" s="9">
        <f t="shared" si="0"/>
        <v>0</v>
      </c>
      <c r="F28" s="9"/>
      <c r="H28" s="2"/>
      <c r="I28" s="11"/>
    </row>
    <row r="36" spans="3:14" ht="8.25" customHeight="1" x14ac:dyDescent="0.25"/>
    <row r="37" spans="3:14" ht="15.75" x14ac:dyDescent="0.25">
      <c r="C37" s="22" t="s">
        <v>27</v>
      </c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4"/>
    </row>
    <row r="38" spans="3:14" ht="15.75" x14ac:dyDescent="0.25">
      <c r="C38" s="21" t="s">
        <v>28</v>
      </c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</row>
    <row r="39" spans="3:14" x14ac:dyDescent="0.25"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</row>
    <row r="40" spans="3:14" x14ac:dyDescent="0.25"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</row>
    <row r="41" spans="3:14" x14ac:dyDescent="0.25"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</row>
    <row r="42" spans="3:14" x14ac:dyDescent="0.25"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</row>
    <row r="43" spans="3:14" x14ac:dyDescent="0.25"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</row>
    <row r="44" spans="3:14" x14ac:dyDescent="0.25"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</row>
    <row r="45" spans="3:14" x14ac:dyDescent="0.25"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</row>
    <row r="46" spans="3:14" x14ac:dyDescent="0.25"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</row>
    <row r="47" spans="3:14" x14ac:dyDescent="0.25"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</row>
    <row r="48" spans="3:14" x14ac:dyDescent="0.25"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</row>
    <row r="49" spans="3:14" x14ac:dyDescent="0.25"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</row>
    <row r="50" spans="3:14" x14ac:dyDescent="0.25"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</row>
    <row r="51" spans="3:14" x14ac:dyDescent="0.25"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</row>
    <row r="52" spans="3:14" x14ac:dyDescent="0.25"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</row>
    <row r="53" spans="3:14" x14ac:dyDescent="0.25"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</row>
    <row r="54" spans="3:14" x14ac:dyDescent="0.25"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</row>
    <row r="55" spans="3:14" x14ac:dyDescent="0.25"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</row>
    <row r="56" spans="3:14" x14ac:dyDescent="0.25"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</row>
    <row r="57" spans="3:14" x14ac:dyDescent="0.25"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</row>
    <row r="58" spans="3:14" x14ac:dyDescent="0.25"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</row>
    <row r="59" spans="3:14" x14ac:dyDescent="0.25"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</row>
    <row r="60" spans="3:14" x14ac:dyDescent="0.25"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</row>
    <row r="61" spans="3:14" x14ac:dyDescent="0.25"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</row>
    <row r="62" spans="3:14" x14ac:dyDescent="0.25"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</row>
    <row r="63" spans="3:14" x14ac:dyDescent="0.25"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</row>
    <row r="64" spans="3:14" x14ac:dyDescent="0.25"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</row>
    <row r="65" spans="3:14" x14ac:dyDescent="0.25"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</row>
    <row r="66" spans="3:14" x14ac:dyDescent="0.25"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</row>
    <row r="67" spans="3:14" x14ac:dyDescent="0.25"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</row>
    <row r="68" spans="3:14" x14ac:dyDescent="0.25"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</row>
    <row r="70" spans="3:14" ht="8.25" customHeight="1" x14ac:dyDescent="0.25"/>
    <row r="71" spans="3:14" x14ac:dyDescent="0.25">
      <c r="C71" s="17" t="s">
        <v>29</v>
      </c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9"/>
    </row>
    <row r="72" spans="3:14" x14ac:dyDescent="0.25">
      <c r="C72" s="20" t="s">
        <v>30</v>
      </c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</row>
    <row r="73" spans="3:14" x14ac:dyDescent="0.25"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</row>
    <row r="74" spans="3:14" x14ac:dyDescent="0.25"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</row>
    <row r="75" spans="3:14" x14ac:dyDescent="0.25"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</row>
    <row r="76" spans="3:14" x14ac:dyDescent="0.25"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</row>
    <row r="77" spans="3:14" x14ac:dyDescent="0.25"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</row>
    <row r="78" spans="3:14" x14ac:dyDescent="0.25"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</row>
    <row r="79" spans="3:14" x14ac:dyDescent="0.25"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</row>
    <row r="80" spans="3:14" x14ac:dyDescent="0.25"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</row>
    <row r="81" spans="3:14" x14ac:dyDescent="0.25"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</row>
    <row r="82" spans="3:14" x14ac:dyDescent="0.25"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</row>
    <row r="83" spans="3:14" x14ac:dyDescent="0.25"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</row>
    <row r="84" spans="3:14" x14ac:dyDescent="0.25"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</row>
    <row r="85" spans="3:14" x14ac:dyDescent="0.25">
      <c r="C85" s="16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</row>
    <row r="86" spans="3:14" x14ac:dyDescent="0.25"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</row>
    <row r="87" spans="3:14" x14ac:dyDescent="0.25"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</row>
    <row r="88" spans="3:14" x14ac:dyDescent="0.25"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</row>
    <row r="89" spans="3:14" x14ac:dyDescent="0.25"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</row>
    <row r="90" spans="3:14" x14ac:dyDescent="0.25"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</row>
    <row r="91" spans="3:14" x14ac:dyDescent="0.25"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</row>
    <row r="92" spans="3:14" x14ac:dyDescent="0.25"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</row>
    <row r="93" spans="3:14" x14ac:dyDescent="0.25"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</row>
    <row r="94" spans="3:14" x14ac:dyDescent="0.25"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</row>
    <row r="95" spans="3:14" x14ac:dyDescent="0.25"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</row>
    <row r="96" spans="3:14" x14ac:dyDescent="0.25"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</row>
    <row r="97" spans="3:14" x14ac:dyDescent="0.25"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</row>
    <row r="98" spans="3:14" x14ac:dyDescent="0.25"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</row>
    <row r="99" spans="3:14" x14ac:dyDescent="0.25"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</row>
    <row r="100" spans="3:14" x14ac:dyDescent="0.25"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</row>
    <row r="101" spans="3:14" x14ac:dyDescent="0.25"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</row>
    <row r="102" spans="3:14" x14ac:dyDescent="0.25"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</row>
  </sheetData>
  <mergeCells count="71">
    <mergeCell ref="C99:N99"/>
    <mergeCell ref="C100:N100"/>
    <mergeCell ref="C101:N101"/>
    <mergeCell ref="C102:N102"/>
    <mergeCell ref="C93:N93"/>
    <mergeCell ref="C94:N94"/>
    <mergeCell ref="C95:N95"/>
    <mergeCell ref="C96:N96"/>
    <mergeCell ref="C97:N97"/>
    <mergeCell ref="C98:N98"/>
    <mergeCell ref="C92:N92"/>
    <mergeCell ref="C81:N81"/>
    <mergeCell ref="C82:N82"/>
    <mergeCell ref="C83:N83"/>
    <mergeCell ref="C84:N84"/>
    <mergeCell ref="C85:N85"/>
    <mergeCell ref="C86:N86"/>
    <mergeCell ref="C87:N87"/>
    <mergeCell ref="C88:N88"/>
    <mergeCell ref="C89:N89"/>
    <mergeCell ref="C90:N90"/>
    <mergeCell ref="C91:N91"/>
    <mergeCell ref="C80:N80"/>
    <mergeCell ref="C67:N67"/>
    <mergeCell ref="C68:N68"/>
    <mergeCell ref="C71:N71"/>
    <mergeCell ref="C72:N72"/>
    <mergeCell ref="C73:N73"/>
    <mergeCell ref="C74:N74"/>
    <mergeCell ref="C75:N75"/>
    <mergeCell ref="C76:N76"/>
    <mergeCell ref="C77:N77"/>
    <mergeCell ref="C78:N78"/>
    <mergeCell ref="C79:N79"/>
    <mergeCell ref="C66:N66"/>
    <mergeCell ref="C55:N55"/>
    <mergeCell ref="C56:N56"/>
    <mergeCell ref="C57:N57"/>
    <mergeCell ref="C58:N58"/>
    <mergeCell ref="C59:N59"/>
    <mergeCell ref="C60:N60"/>
    <mergeCell ref="C61:N61"/>
    <mergeCell ref="C62:N62"/>
    <mergeCell ref="C63:N63"/>
    <mergeCell ref="C64:N64"/>
    <mergeCell ref="C65:N65"/>
    <mergeCell ref="C54:N54"/>
    <mergeCell ref="C43:N43"/>
    <mergeCell ref="C44:N44"/>
    <mergeCell ref="C45:N45"/>
    <mergeCell ref="C46:N46"/>
    <mergeCell ref="C47:N47"/>
    <mergeCell ref="C48:N48"/>
    <mergeCell ref="C49:N49"/>
    <mergeCell ref="C50:N50"/>
    <mergeCell ref="C51:N51"/>
    <mergeCell ref="C52:N52"/>
    <mergeCell ref="C53:N53"/>
    <mergeCell ref="C42:N42"/>
    <mergeCell ref="B7:C7"/>
    <mergeCell ref="F7:G7"/>
    <mergeCell ref="J7:K7"/>
    <mergeCell ref="L7:M7"/>
    <mergeCell ref="B8:C8"/>
    <mergeCell ref="J8:K8"/>
    <mergeCell ref="L8:M8"/>
    <mergeCell ref="C37:N37"/>
    <mergeCell ref="C38:N38"/>
    <mergeCell ref="C39:N39"/>
    <mergeCell ref="C40:N40"/>
    <mergeCell ref="C41:N41"/>
  </mergeCells>
  <dataValidations count="1">
    <dataValidation type="list" allowBlank="1" showInputMessage="1" showErrorMessage="1" sqref="D13:D28">
      <formula1>$H$12:$H$27</formula1>
    </dataValidation>
  </dataValidation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N102"/>
  <sheetViews>
    <sheetView topLeftCell="A22" workbookViewId="0">
      <selection activeCell="H7" sqref="H7"/>
    </sheetView>
  </sheetViews>
  <sheetFormatPr defaultRowHeight="15" x14ac:dyDescent="0.25"/>
  <cols>
    <col min="1" max="1" width="1.28515625" customWidth="1"/>
    <col min="2" max="2" width="7" bestFit="1" customWidth="1"/>
    <col min="3" max="3" width="5.140625" bestFit="1" customWidth="1"/>
    <col min="4" max="4" width="15.42578125" bestFit="1" customWidth="1"/>
    <col min="5" max="5" width="2.85546875" customWidth="1"/>
    <col min="6" max="6" width="11.42578125" bestFit="1" customWidth="1"/>
    <col min="7" max="7" width="2.28515625" customWidth="1"/>
    <col min="8" max="8" width="13.140625" bestFit="1" customWidth="1"/>
    <col min="9" max="9" width="11.42578125" bestFit="1" customWidth="1"/>
    <col min="11" max="11" width="11.7109375" customWidth="1"/>
    <col min="14" max="14" width="13.7109375" customWidth="1"/>
  </cols>
  <sheetData>
    <row r="6" spans="2:13" ht="4.5" customHeight="1" x14ac:dyDescent="0.25"/>
    <row r="7" spans="2:13" ht="15.75" x14ac:dyDescent="0.25">
      <c r="B7" s="26" t="s">
        <v>21</v>
      </c>
      <c r="C7" s="26"/>
      <c r="D7" s="2"/>
      <c r="F7" s="26" t="s">
        <v>24</v>
      </c>
      <c r="G7" s="26"/>
      <c r="H7" s="10"/>
      <c r="J7" s="26" t="s">
        <v>25</v>
      </c>
      <c r="K7" s="26"/>
      <c r="L7" s="16"/>
      <c r="M7" s="16"/>
    </row>
    <row r="8" spans="2:13" ht="15.75" x14ac:dyDescent="0.25">
      <c r="B8" s="26" t="s">
        <v>22</v>
      </c>
      <c r="C8" s="26"/>
      <c r="D8" s="2"/>
      <c r="J8" s="26" t="s">
        <v>26</v>
      </c>
      <c r="K8" s="26"/>
      <c r="L8" s="16"/>
      <c r="M8" s="16"/>
    </row>
    <row r="10" spans="2:13" ht="2.25" customHeight="1" x14ac:dyDescent="0.25"/>
    <row r="11" spans="2:13" ht="15.75" x14ac:dyDescent="0.25">
      <c r="B11" s="6" t="s">
        <v>5</v>
      </c>
      <c r="C11" s="6" t="s">
        <v>6</v>
      </c>
      <c r="D11" s="7" t="s">
        <v>31</v>
      </c>
      <c r="E11" s="6" t="s">
        <v>20</v>
      </c>
      <c r="F11" s="6" t="s">
        <v>23</v>
      </c>
      <c r="H11" s="8" t="s">
        <v>14</v>
      </c>
      <c r="I11" s="8" t="s">
        <v>19</v>
      </c>
    </row>
    <row r="12" spans="2:13" ht="1.5" customHeight="1" x14ac:dyDescent="0.25">
      <c r="B12" s="1"/>
      <c r="C12" s="1"/>
      <c r="E12" s="9"/>
      <c r="F12" s="9"/>
      <c r="H12" s="3" t="s">
        <v>18</v>
      </c>
      <c r="I12" s="2"/>
    </row>
    <row r="13" spans="2:13" x14ac:dyDescent="0.25">
      <c r="B13" s="9"/>
      <c r="C13" s="9"/>
      <c r="D13" s="5" t="s">
        <v>2</v>
      </c>
      <c r="E13" s="9">
        <f>C13-B13</f>
        <v>0</v>
      </c>
      <c r="F13" s="9"/>
      <c r="H13" s="12" t="s">
        <v>2</v>
      </c>
      <c r="I13" s="14">
        <f>IF(D13="Seduto",E13,0)+IF(D14="Seduto",E14,0)+IF(D15="Seduto",E15,0)+IF(D16="Seduto",E16,0)+IF(D17="Seduto",E17,0)+IF(D18="Seduto",E18,0)+IF(D19="Seduto",E19,0)+IF(D20="Seduto",E20,0)+IF(D21="Seduto",E21,0)+IF(D22="Seduto",E22,0)+IF(D23="Seduto",E23,0)+IF(D24="Seduto",E24,0)+IF(D25="Seduto",E25,0)+IF(D26="Seduto",E26,0)+IF(D27="Seduto",E27,0)+IF(D28="Seduto",E28,0)</f>
        <v>0</v>
      </c>
    </row>
    <row r="14" spans="2:13" x14ac:dyDescent="0.25">
      <c r="B14" s="9"/>
      <c r="C14" s="9"/>
      <c r="D14" s="5" t="s">
        <v>1</v>
      </c>
      <c r="E14" s="9">
        <f>C14-B14</f>
        <v>0</v>
      </c>
      <c r="F14" s="9"/>
      <c r="H14" s="12" t="s">
        <v>1</v>
      </c>
      <c r="I14" s="14">
        <f>IF(D14="Terra",E14,0)+IF(D15="Terra",E15,0)+IF(D16="Terra",E16,0)+IF(D17="Terra",E17,0)+IF(D18="Terra",E18,0)+IF(D19="Terra",E19,0)+IF(D20="Terra",E20,0)+IF(D21="Terra",E21,0)+IF(D22="Terra",E22,0)+IF(D23="Terra",E23,0)+IF(D24="Terra",E24,0)+IF(D25="Terra",E25,0)+IF(D26="Terra",E26,0)+IF(D27="Terra",E27,0)+IF(D28="Terra",E28,0)+IF(D13="Terra",E13,0)</f>
        <v>0</v>
      </c>
    </row>
    <row r="15" spans="2:13" x14ac:dyDescent="0.25">
      <c r="B15" s="9"/>
      <c r="C15" s="9"/>
      <c r="D15" s="5" t="s">
        <v>18</v>
      </c>
      <c r="E15" s="9">
        <f t="shared" ref="E15:E28" si="0">C15-B15</f>
        <v>0</v>
      </c>
      <c r="F15" s="9"/>
      <c r="H15" s="12" t="s">
        <v>7</v>
      </c>
      <c r="I15" s="14">
        <f>IF(D15="Piede",E15,0)+IF(D16="Piede",E16,0)+IF(D17="Piede",E17,0)+IF(D18="Piede",E18,0)+IF(D19="Piede",E19,0)+IF(D20="Piede",E20,0)+IF(D21="Piede",E21,0)+IF(D22="Piede",E22,0)+IF(D23="Piede",E23,0)+IF(D24="Piede",E24,0)+IF(D25="Piede",E25,0)+IF(D26="Piede",E26,0)+IF(D27="Piede",E27,0)+IF(D28="Piede",E28,0)+IF(D14="Piede",E14,0)+IF(D13="Piede",E13,0)</f>
        <v>0</v>
      </c>
    </row>
    <row r="16" spans="2:13" x14ac:dyDescent="0.25">
      <c r="B16" s="9"/>
      <c r="C16" s="9"/>
      <c r="D16" s="5" t="s">
        <v>18</v>
      </c>
      <c r="E16" s="9">
        <f t="shared" si="0"/>
        <v>0</v>
      </c>
      <c r="F16" s="9"/>
      <c r="H16" s="12" t="s">
        <v>0</v>
      </c>
      <c r="I16" s="14">
        <f>IF(D16="Resta",E16,0)+IF(D17="Resta",E17,0)+IF(D18="Resta",E18,0)+IF(D19="Resta",E19,0)+IF(D20="Resta",E20,0)+IF(D21="Resta",E21,0)+IF(D22="Resta",E22,0)+IF(D23="Resta",E23,0)+IF(D24="Resta",E24,0)+IF(D25="Resta",E25,0)+IF(D26="Resta",E26,0)+IF(D27="Resta",E27,0)+IF(D28="Resta",E28,0)+IF(D15="Resta",E15,0)+IF(D14="Resta",E14,0)+IF(D13="Resta",E13,0)</f>
        <v>0</v>
      </c>
    </row>
    <row r="17" spans="2:9" x14ac:dyDescent="0.25">
      <c r="B17" s="9"/>
      <c r="C17" s="9"/>
      <c r="D17" s="5" t="s">
        <v>18</v>
      </c>
      <c r="E17" s="9">
        <f t="shared" si="0"/>
        <v>0</v>
      </c>
      <c r="F17" s="9"/>
      <c r="H17" s="12" t="s">
        <v>3</v>
      </c>
      <c r="I17" s="14">
        <f>IF(D17="Ciotola",E17,0)+IF(D18="Ciotola",E18,0)+IF(D19="Ciotola",E19,0)+IF(D20="Ciotola",E20,0)+IF(D21="Ciotola",E21,0)+IF(D22="Ciotola",E22,0)+IF(D23="Ciotola",E23,0)+IF(D24="Ciotola",E24,0)+IF(D25="Ciotola",E25,0)+IF(D26="Ciotola",E26,0)+IF(D27="Ciotola",E27,0)+IF(D28="Ciotola",E28,0)+IF(D16="Ciotola",E16,0)+IF(D15="Ciotola",E15,0)+IF(D14="Ciotola",E14,0)+IF(D13="Ciotola",E13,0)</f>
        <v>0</v>
      </c>
    </row>
    <row r="18" spans="2:9" x14ac:dyDescent="0.25">
      <c r="B18" s="9"/>
      <c r="C18" s="9"/>
      <c r="D18" s="5" t="s">
        <v>18</v>
      </c>
      <c r="E18" s="9">
        <f t="shared" si="0"/>
        <v>0</v>
      </c>
      <c r="F18" s="9"/>
      <c r="H18" s="12" t="s">
        <v>9</v>
      </c>
      <c r="I18" s="14">
        <f>IF(D18="Soglie",E18,0)+IF(D19="Soglie",E19,0)+IF(D20="Soglie",E20,0)+IF(D21="Soglie",E21,0)+IF(D22="Soglie",E22,0)+IF(D23="Soglie",E23,0)+IF(D24="Soglie",E24,0)+IF(D25="Soglie",E25,0)+IF(D26="Soglie",E26,0)+IF(D27="Soglie",E27,0)+IF(D28="Soglie",E28,0)+IF(D17="Soglie",E17,0)+IF(D16="Soglie",E16,0)+IF(D15="Soglie",E15,0)+IF(D14="Soglie",E14,0)+IF(D13="Soglie",E13,0)</f>
        <v>0</v>
      </c>
    </row>
    <row r="19" spans="2:9" x14ac:dyDescent="0.25">
      <c r="B19" s="9"/>
      <c r="C19" s="9"/>
      <c r="D19" s="5" t="s">
        <v>18</v>
      </c>
      <c r="E19" s="9">
        <f t="shared" si="0"/>
        <v>0</v>
      </c>
      <c r="F19" s="9"/>
      <c r="H19" s="12" t="s">
        <v>8</v>
      </c>
      <c r="I19" s="14">
        <f>IF(D19="Regole",E19,0)+IF(D20="Regole",E20,0)+IF(D21="Regole",E21,0)+IF(D22="Regole",E22,0)+IF(D23="Regole",E23,0)+IF(D24="Regole",E24,0)+IF(D25="Regole",E25,0)+IF(D26="Regole",E26,0)+IF(D27="Regole",E27,0)+IF(D28="Regole",E28,0)+IF(D18="Regole",E18,0)+IF(D17="Regole",E17,0)+IF(D16="Regole",E16,0)+IF(D15="Regole",E15,0)+IF(D14="Regole",E14,0)+IF(D13="Regole",E13,0)</f>
        <v>0</v>
      </c>
    </row>
    <row r="20" spans="2:9" x14ac:dyDescent="0.25">
      <c r="B20" s="9"/>
      <c r="C20" s="9"/>
      <c r="D20" s="5" t="s">
        <v>18</v>
      </c>
      <c r="E20" s="9">
        <f t="shared" si="0"/>
        <v>0</v>
      </c>
      <c r="F20" s="9"/>
      <c r="H20" s="13" t="s">
        <v>4</v>
      </c>
      <c r="I20" s="14">
        <f>IF(D20="Anamnesi",E20,0)+IF(D21="Anamnesi",E21,0)+IF(D22="Anamnesi",E22,0)+IF(D23="Anamnesi",E23,0)+IF(D24="Anamnesi",E24,0)+IF(D25="Anamnesi",E25,0)+IF(D26="Anamnesi",E26,0)+IF(D27="Anamnesi",E27,0)+IF(D28="Anamnesi",E28,0)+IF(D19="Anamnesi",E19,0)+IF(D18="Anamnesi",E18,0)+IF(D17="Anamnesi",E17,0)+IF(D16="Anamnesi",E16,0)+IF(D15="Anamnesi",E15,0)+IF(D14="Anamnesi",E14,0)+IF(D13="Anamnesi",E13,0)</f>
        <v>0</v>
      </c>
    </row>
    <row r="21" spans="2:9" x14ac:dyDescent="0.25">
      <c r="B21" s="9"/>
      <c r="C21" s="9"/>
      <c r="D21" s="5" t="s">
        <v>18</v>
      </c>
      <c r="E21" s="9">
        <f t="shared" si="0"/>
        <v>0</v>
      </c>
      <c r="F21" s="9"/>
      <c r="H21" s="12" t="s">
        <v>10</v>
      </c>
      <c r="I21" s="14">
        <f>IF(D13="Guinzaglio",E13,0)+IF(D14="Guinzaglio",E14,0)+IF(D15="Guinzaglio",E15,0)+IF(D16="Guinzaglio",E16,0)+IF(D17="Guinzaglio",E17,0)+IF(D18="Guinzaglio",E18,0)+IF(D19="Guinzaglio",E19,0)+IF(D20="Guinzaglio",E20,0)+IF(D21="Guinzaglio",E21,0)+IF(D22="Guinzaglio",E22,0)+IF(D23="Guinzaglio",E23,0)+IF(D24="Guinzaglio",E24,0)+IF(D25="Guinzaglio",E25,0)+IF(D26="Guinzaglio",E26,0)+IF(D27="Guinzaglio",E27,0)+IF(D28="Guinzaglio",E28,0)</f>
        <v>0</v>
      </c>
    </row>
    <row r="22" spans="2:9" x14ac:dyDescent="0.25">
      <c r="B22" s="9"/>
      <c r="C22" s="9"/>
      <c r="D22" s="5" t="s">
        <v>18</v>
      </c>
      <c r="E22" s="9">
        <f t="shared" si="0"/>
        <v>0</v>
      </c>
      <c r="F22" s="9"/>
      <c r="H22" s="12" t="s">
        <v>11</v>
      </c>
      <c r="I22" s="14">
        <f>IF(D13="Approccio",E13,0)+IF(D14="Approccio",E14,0)+IF(D15="Approccio",E15,0)+IF(D16="Approccio",E16,0)+IF(D17="Approccio",E17,0)+IF(D18="Approccio",E18,0)+IF(D19="Approccio",E19,0)+IF(D20="Approccio",E20,0)+IF(D21="Approccio",E21,0)+IF(D22="Approccio",E22,0)+IF(D23="Approccio",E23,0)+IF(D24="Approccio",E24,0)+IF(D25="Approccio",E25,0)+IF(D26="Approccio",E26,0)+IF(D27="Approccio",E27,0)+IF(D28="Approccio",E28,0)</f>
        <v>0</v>
      </c>
    </row>
    <row r="23" spans="2:9" x14ac:dyDescent="0.25">
      <c r="B23" s="9"/>
      <c r="C23" s="9"/>
      <c r="D23" s="5" t="s">
        <v>18</v>
      </c>
      <c r="E23" s="9">
        <f t="shared" si="0"/>
        <v>0</v>
      </c>
      <c r="F23" s="9"/>
      <c r="H23" s="12" t="s">
        <v>12</v>
      </c>
      <c r="I23" s="14">
        <f>IF(D13="Pettorina",E13,0)+IF(D14="Pettorina",E14,0)+IF(D15="Pettorina",E15,0)+IF(D16="Pettorina",E16,0)+IF(D17="Pettorina",E17,0)+IF(D18="Pettorina",E18,0)+IF(D19="Pettorina",E19,0)+IF(D20="Pettorina",E20,0)+IF(D21="Pettorina",E21,0)+IF(D22="Pettorina",E22,0)+IF(D23="Pettorina",E23,0)+IF(D24="Pettorina",E24,0)+IF(D25="Pettorina",E25,0)+IF(D26="Pettorina",E26,0)+IF(D27="Pettorina",E27,0)+IF(D28="Pettorina",E28,0)</f>
        <v>0</v>
      </c>
    </row>
    <row r="24" spans="2:9" x14ac:dyDescent="0.25">
      <c r="B24" s="9"/>
      <c r="C24" s="9"/>
      <c r="D24" s="5" t="s">
        <v>18</v>
      </c>
      <c r="E24" s="9">
        <f t="shared" si="0"/>
        <v>0</v>
      </c>
      <c r="F24" s="9"/>
      <c r="H24" s="12" t="s">
        <v>13</v>
      </c>
      <c r="I24" s="14">
        <f>IF(D13="Collare",E13,0)+IF(D14="Collare",E14,0)+IF(D15="Collare",E15,0)+IF(D16="Collare",E16,0)+IF(D17="Collare",E17,0)+IF(D18="Collare",E18,0)+IF(D19="Collare",E19,0)+IF(D20="Collare",E20,0)+IF(D21="Collare",E21,0)+IF(D22="Collare",E22,0)+IF(D23="Collare",E23,0)+IF(D24="Collare",E24,0)+IF(D25="Collare",E25,0)+IF(D26="Collare",E26,0)+IF(D27="Collare",E27,0)+IF(D28="Collare",E28,0)</f>
        <v>0</v>
      </c>
    </row>
    <row r="25" spans="2:9" x14ac:dyDescent="0.25">
      <c r="B25" s="9"/>
      <c r="C25" s="9"/>
      <c r="D25" s="5" t="s">
        <v>18</v>
      </c>
      <c r="E25" s="9">
        <f t="shared" si="0"/>
        <v>0</v>
      </c>
      <c r="F25" s="9"/>
      <c r="H25" s="12" t="s">
        <v>15</v>
      </c>
      <c r="I25" s="14">
        <f>IF(D13="Palline",E13,0)+IF(D14="Palline",E14,0)+IF(D15="Palline",E15,0)+IF(D16="Palline",E16,0)+IF(D17="Palline",E17,0)+IF(D18="Palline",E18,0)+IF(D19="Palline",E19,0)+IF(D20="Palline",E20,0)+IF(D21="Palline",E21,0)+IF(D22="Palline",E22,0)+IF(D23="Palline",E23,0)+IF(D24="Palline",E24,0)+IF(D25="Palline",E25,0)+IF(D26="Palline",E26,0)+IF(D27="Palline",E27,0)+IF(D28="Palline",E28,0)</f>
        <v>0</v>
      </c>
    </row>
    <row r="26" spans="2:9" x14ac:dyDescent="0.25">
      <c r="B26" s="9"/>
      <c r="C26" s="9"/>
      <c r="D26" s="5" t="s">
        <v>18</v>
      </c>
      <c r="E26" s="9">
        <f t="shared" si="0"/>
        <v>0</v>
      </c>
      <c r="F26" s="9"/>
      <c r="H26" s="12" t="s">
        <v>16</v>
      </c>
      <c r="I26" s="14">
        <f>IF(D13="Richiamo",E13,0)+IF(D14="Richiamo",E14,0)+IF(D15="Richiamo",E15,0)+IF(D16="Richiamo",E16,0)+IF(D17="Richiamo",E17,0)+IF(D18="Richiamo",E18,0)+IF(D19="Richiamo",E19,0)+IF(D20="Richiamo",E20,0)+IF(D21="Richiamo",E21,0)+IF(D22="Richiamo",E22,0)+IF(D23="Richiamo",E23,0)+IF(D24="Richiamo",E24,0)+IF(D25="Richiamo",E25,0)+IF(D26="Richiamo",E26,0)+IF(D27="Richiamo",E27,0)+IF(D28="Richiamo",E28,0)</f>
        <v>0</v>
      </c>
    </row>
    <row r="27" spans="2:9" x14ac:dyDescent="0.25">
      <c r="B27" s="9"/>
      <c r="C27" s="9"/>
      <c r="D27" s="5" t="s">
        <v>18</v>
      </c>
      <c r="E27" s="9">
        <f t="shared" si="0"/>
        <v>0</v>
      </c>
      <c r="F27" s="9"/>
      <c r="H27" s="12" t="s">
        <v>17</v>
      </c>
      <c r="I27" s="14">
        <f>IF(D13="P. olfattiva",E13,0)+IF(D14="P. olfattiva",E14,0)+IF(D15="P. olfattiva",E15,0)+IF(D16="P. olfattiva",E16,0)+IF(D17="P. olfattiva",E17,0)+IF(D18="P. olfattiva",E18,0)+IF(D19="P. olfattiva",E19,0)+IF(D20="P. olfattiva",E20,0)+IF(D21="P. olfattiva",E21,0)+IF(D22="P. olfattiva",E22,0)+IF(D23="P. olfattiva",E23,0)+IF(D24="P. olfattiva",E24,0)+IF(D25="P. olfattiva",E25,0)+IF(D26="P. olfattiva",E26,0)+IF(D27="P. olfattiva",E27,0)+IF(D28="P. olfattiva",E28,0)</f>
        <v>0</v>
      </c>
    </row>
    <row r="28" spans="2:9" x14ac:dyDescent="0.25">
      <c r="B28" s="2"/>
      <c r="C28" s="2"/>
      <c r="D28" s="5" t="s">
        <v>18</v>
      </c>
      <c r="E28" s="9">
        <f t="shared" si="0"/>
        <v>0</v>
      </c>
      <c r="F28" s="9"/>
      <c r="H28" s="2"/>
      <c r="I28" s="11"/>
    </row>
    <row r="36" spans="3:14" ht="8.25" customHeight="1" x14ac:dyDescent="0.25"/>
    <row r="37" spans="3:14" ht="15.75" x14ac:dyDescent="0.25">
      <c r="C37" s="22" t="s">
        <v>27</v>
      </c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4"/>
    </row>
    <row r="38" spans="3:14" ht="15.75" x14ac:dyDescent="0.25">
      <c r="C38" s="21" t="s">
        <v>28</v>
      </c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</row>
    <row r="39" spans="3:14" x14ac:dyDescent="0.25"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</row>
    <row r="40" spans="3:14" x14ac:dyDescent="0.25"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</row>
    <row r="41" spans="3:14" x14ac:dyDescent="0.25"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</row>
    <row r="42" spans="3:14" x14ac:dyDescent="0.25"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</row>
    <row r="43" spans="3:14" x14ac:dyDescent="0.25"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</row>
    <row r="44" spans="3:14" x14ac:dyDescent="0.25"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</row>
    <row r="45" spans="3:14" x14ac:dyDescent="0.25"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</row>
    <row r="46" spans="3:14" x14ac:dyDescent="0.25"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</row>
    <row r="47" spans="3:14" x14ac:dyDescent="0.25"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</row>
    <row r="48" spans="3:14" x14ac:dyDescent="0.25"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</row>
    <row r="49" spans="3:14" x14ac:dyDescent="0.25"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</row>
    <row r="50" spans="3:14" x14ac:dyDescent="0.25"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</row>
    <row r="51" spans="3:14" x14ac:dyDescent="0.25"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</row>
    <row r="52" spans="3:14" x14ac:dyDescent="0.25"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</row>
    <row r="53" spans="3:14" x14ac:dyDescent="0.25"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</row>
    <row r="54" spans="3:14" x14ac:dyDescent="0.25"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</row>
    <row r="55" spans="3:14" x14ac:dyDescent="0.25"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</row>
    <row r="56" spans="3:14" x14ac:dyDescent="0.25"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</row>
    <row r="57" spans="3:14" x14ac:dyDescent="0.25"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</row>
    <row r="58" spans="3:14" x14ac:dyDescent="0.25"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</row>
    <row r="59" spans="3:14" x14ac:dyDescent="0.25"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</row>
    <row r="60" spans="3:14" x14ac:dyDescent="0.25"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</row>
    <row r="61" spans="3:14" x14ac:dyDescent="0.25"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</row>
    <row r="62" spans="3:14" x14ac:dyDescent="0.25"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</row>
    <row r="63" spans="3:14" x14ac:dyDescent="0.25"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</row>
    <row r="64" spans="3:14" x14ac:dyDescent="0.25"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</row>
    <row r="65" spans="3:14" x14ac:dyDescent="0.25"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</row>
    <row r="66" spans="3:14" x14ac:dyDescent="0.25"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</row>
    <row r="67" spans="3:14" x14ac:dyDescent="0.25"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</row>
    <row r="68" spans="3:14" x14ac:dyDescent="0.25"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</row>
    <row r="70" spans="3:14" ht="8.25" customHeight="1" x14ac:dyDescent="0.25"/>
    <row r="71" spans="3:14" x14ac:dyDescent="0.25">
      <c r="C71" s="17" t="s">
        <v>29</v>
      </c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9"/>
    </row>
    <row r="72" spans="3:14" x14ac:dyDescent="0.25">
      <c r="C72" s="20" t="s">
        <v>30</v>
      </c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</row>
    <row r="73" spans="3:14" x14ac:dyDescent="0.25"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</row>
    <row r="74" spans="3:14" x14ac:dyDescent="0.25"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</row>
    <row r="75" spans="3:14" x14ac:dyDescent="0.25"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</row>
    <row r="76" spans="3:14" x14ac:dyDescent="0.25"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</row>
    <row r="77" spans="3:14" x14ac:dyDescent="0.25"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</row>
    <row r="78" spans="3:14" x14ac:dyDescent="0.25"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</row>
    <row r="79" spans="3:14" x14ac:dyDescent="0.25"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</row>
    <row r="80" spans="3:14" x14ac:dyDescent="0.25"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</row>
    <row r="81" spans="3:14" x14ac:dyDescent="0.25"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</row>
    <row r="82" spans="3:14" x14ac:dyDescent="0.25"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</row>
    <row r="83" spans="3:14" x14ac:dyDescent="0.25"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</row>
    <row r="84" spans="3:14" x14ac:dyDescent="0.25"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</row>
    <row r="85" spans="3:14" x14ac:dyDescent="0.25">
      <c r="C85" s="16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</row>
    <row r="86" spans="3:14" x14ac:dyDescent="0.25"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</row>
    <row r="87" spans="3:14" x14ac:dyDescent="0.25"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</row>
    <row r="88" spans="3:14" x14ac:dyDescent="0.25"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</row>
    <row r="89" spans="3:14" x14ac:dyDescent="0.25"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</row>
    <row r="90" spans="3:14" x14ac:dyDescent="0.25"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</row>
    <row r="91" spans="3:14" x14ac:dyDescent="0.25"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</row>
    <row r="92" spans="3:14" x14ac:dyDescent="0.25"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</row>
    <row r="93" spans="3:14" x14ac:dyDescent="0.25"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</row>
    <row r="94" spans="3:14" x14ac:dyDescent="0.25"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</row>
    <row r="95" spans="3:14" x14ac:dyDescent="0.25"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</row>
    <row r="96" spans="3:14" x14ac:dyDescent="0.25"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</row>
    <row r="97" spans="3:14" x14ac:dyDescent="0.25"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</row>
    <row r="98" spans="3:14" x14ac:dyDescent="0.25"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</row>
    <row r="99" spans="3:14" x14ac:dyDescent="0.25"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</row>
    <row r="100" spans="3:14" x14ac:dyDescent="0.25"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</row>
    <row r="101" spans="3:14" x14ac:dyDescent="0.25"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</row>
    <row r="102" spans="3:14" x14ac:dyDescent="0.25"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</row>
  </sheetData>
  <mergeCells count="71">
    <mergeCell ref="C99:N99"/>
    <mergeCell ref="C100:N100"/>
    <mergeCell ref="C101:N101"/>
    <mergeCell ref="C102:N102"/>
    <mergeCell ref="C93:N93"/>
    <mergeCell ref="C94:N94"/>
    <mergeCell ref="C95:N95"/>
    <mergeCell ref="C96:N96"/>
    <mergeCell ref="C97:N97"/>
    <mergeCell ref="C98:N98"/>
    <mergeCell ref="C92:N92"/>
    <mergeCell ref="C81:N81"/>
    <mergeCell ref="C82:N82"/>
    <mergeCell ref="C83:N83"/>
    <mergeCell ref="C84:N84"/>
    <mergeCell ref="C85:N85"/>
    <mergeCell ref="C86:N86"/>
    <mergeCell ref="C87:N87"/>
    <mergeCell ref="C88:N88"/>
    <mergeCell ref="C89:N89"/>
    <mergeCell ref="C90:N90"/>
    <mergeCell ref="C91:N91"/>
    <mergeCell ref="C80:N80"/>
    <mergeCell ref="C67:N67"/>
    <mergeCell ref="C68:N68"/>
    <mergeCell ref="C71:N71"/>
    <mergeCell ref="C72:N72"/>
    <mergeCell ref="C73:N73"/>
    <mergeCell ref="C74:N74"/>
    <mergeCell ref="C75:N75"/>
    <mergeCell ref="C76:N76"/>
    <mergeCell ref="C77:N77"/>
    <mergeCell ref="C78:N78"/>
    <mergeCell ref="C79:N79"/>
    <mergeCell ref="C66:N66"/>
    <mergeCell ref="C55:N55"/>
    <mergeCell ref="C56:N56"/>
    <mergeCell ref="C57:N57"/>
    <mergeCell ref="C58:N58"/>
    <mergeCell ref="C59:N59"/>
    <mergeCell ref="C60:N60"/>
    <mergeCell ref="C61:N61"/>
    <mergeCell ref="C62:N62"/>
    <mergeCell ref="C63:N63"/>
    <mergeCell ref="C64:N64"/>
    <mergeCell ref="C65:N65"/>
    <mergeCell ref="C54:N54"/>
    <mergeCell ref="C43:N43"/>
    <mergeCell ref="C44:N44"/>
    <mergeCell ref="C45:N45"/>
    <mergeCell ref="C46:N46"/>
    <mergeCell ref="C47:N47"/>
    <mergeCell ref="C48:N48"/>
    <mergeCell ref="C49:N49"/>
    <mergeCell ref="C50:N50"/>
    <mergeCell ref="C51:N51"/>
    <mergeCell ref="C52:N52"/>
    <mergeCell ref="C53:N53"/>
    <mergeCell ref="C42:N42"/>
    <mergeCell ref="B7:C7"/>
    <mergeCell ref="F7:G7"/>
    <mergeCell ref="J7:K7"/>
    <mergeCell ref="L7:M7"/>
    <mergeCell ref="B8:C8"/>
    <mergeCell ref="J8:K8"/>
    <mergeCell ref="L8:M8"/>
    <mergeCell ref="C37:N37"/>
    <mergeCell ref="C38:N38"/>
    <mergeCell ref="C39:N39"/>
    <mergeCell ref="C40:N40"/>
    <mergeCell ref="C41:N41"/>
  </mergeCells>
  <dataValidations count="1">
    <dataValidation type="list" allowBlank="1" showInputMessage="1" showErrorMessage="1" sqref="D13:D28">
      <formula1>$H$12:$H$27</formula1>
    </dataValidation>
  </dataValidation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N102"/>
  <sheetViews>
    <sheetView topLeftCell="A10" workbookViewId="0">
      <selection activeCell="C14" sqref="C14"/>
    </sheetView>
  </sheetViews>
  <sheetFormatPr defaultRowHeight="15" x14ac:dyDescent="0.25"/>
  <cols>
    <col min="1" max="1" width="1.28515625" customWidth="1"/>
    <col min="2" max="2" width="7" bestFit="1" customWidth="1"/>
    <col min="3" max="3" width="5.140625" bestFit="1" customWidth="1"/>
    <col min="4" max="4" width="15.42578125" bestFit="1" customWidth="1"/>
    <col min="5" max="5" width="2.85546875" customWidth="1"/>
    <col min="6" max="6" width="11.42578125" bestFit="1" customWidth="1"/>
    <col min="7" max="7" width="2.28515625" customWidth="1"/>
    <col min="8" max="8" width="13.140625" bestFit="1" customWidth="1"/>
    <col min="9" max="9" width="11.42578125" bestFit="1" customWidth="1"/>
    <col min="11" max="11" width="11.7109375" customWidth="1"/>
    <col min="14" max="14" width="13.7109375" customWidth="1"/>
  </cols>
  <sheetData>
    <row r="6" spans="2:13" ht="4.5" customHeight="1" x14ac:dyDescent="0.25"/>
    <row r="7" spans="2:13" ht="15.75" x14ac:dyDescent="0.25">
      <c r="B7" s="26" t="s">
        <v>21</v>
      </c>
      <c r="C7" s="26"/>
      <c r="D7" s="2"/>
      <c r="F7" s="26" t="s">
        <v>24</v>
      </c>
      <c r="G7" s="26"/>
      <c r="H7" s="10">
        <v>43081</v>
      </c>
      <c r="J7" s="26" t="s">
        <v>25</v>
      </c>
      <c r="K7" s="26"/>
      <c r="L7" s="16"/>
      <c r="M7" s="16"/>
    </row>
    <row r="8" spans="2:13" ht="15.75" x14ac:dyDescent="0.25">
      <c r="B8" s="26" t="s">
        <v>22</v>
      </c>
      <c r="C8" s="26"/>
      <c r="D8" s="2"/>
      <c r="J8" s="26" t="s">
        <v>26</v>
      </c>
      <c r="K8" s="26"/>
      <c r="L8" s="16"/>
      <c r="M8" s="16"/>
    </row>
    <row r="10" spans="2:13" ht="1.5" customHeight="1" x14ac:dyDescent="0.25"/>
    <row r="11" spans="2:13" ht="15.75" x14ac:dyDescent="0.25">
      <c r="B11" s="6" t="s">
        <v>5</v>
      </c>
      <c r="C11" s="6" t="s">
        <v>6</v>
      </c>
      <c r="D11" s="7" t="s">
        <v>31</v>
      </c>
      <c r="E11" s="6" t="s">
        <v>20</v>
      </c>
      <c r="F11" s="6" t="s">
        <v>23</v>
      </c>
      <c r="H11" s="8" t="s">
        <v>14</v>
      </c>
      <c r="I11" s="8" t="s">
        <v>19</v>
      </c>
    </row>
    <row r="12" spans="2:13" ht="2.25" customHeight="1" x14ac:dyDescent="0.25">
      <c r="B12" s="1"/>
      <c r="C12" s="1"/>
      <c r="E12" s="9"/>
      <c r="F12" s="9"/>
      <c r="H12" s="3" t="s">
        <v>18</v>
      </c>
      <c r="I12" s="2"/>
    </row>
    <row r="13" spans="2:13" x14ac:dyDescent="0.25">
      <c r="B13" s="9"/>
      <c r="C13" s="9"/>
      <c r="D13" s="5" t="s">
        <v>2</v>
      </c>
      <c r="E13" s="9">
        <f>C13-B13</f>
        <v>0</v>
      </c>
      <c r="F13" s="9"/>
      <c r="H13" s="12" t="s">
        <v>2</v>
      </c>
      <c r="I13" s="14">
        <f>IF(D13="Seduto",E13,0)+IF(D14="Seduto",E14,0)+IF(D15="Seduto",E15,0)+IF(D16="Seduto",E16,0)+IF(D17="Seduto",E17,0)+IF(D18="Seduto",E18,0)+IF(D19="Seduto",E19,0)+IF(D20="Seduto",E20,0)+IF(D21="Seduto",E21,0)+IF(D22="Seduto",E22,0)+IF(D23="Seduto",E23,0)+IF(D24="Seduto",E24,0)+IF(D25="Seduto",E25,0)+IF(D26="Seduto",E26,0)+IF(D27="Seduto",E27,0)+IF(D28="Seduto",E28,0)</f>
        <v>0</v>
      </c>
    </row>
    <row r="14" spans="2:13" x14ac:dyDescent="0.25">
      <c r="B14" s="9"/>
      <c r="C14" s="9"/>
      <c r="D14" s="5" t="s">
        <v>1</v>
      </c>
      <c r="E14" s="9">
        <f>C14-B14</f>
        <v>0</v>
      </c>
      <c r="F14" s="9"/>
      <c r="H14" s="12" t="s">
        <v>1</v>
      </c>
      <c r="I14" s="14">
        <f>IF(D14="Terra",E14,0)+IF(D15="Terra",E15,0)+IF(D16="Terra",E16,0)+IF(D17="Terra",E17,0)+IF(D18="Terra",E18,0)+IF(D19="Terra",E19,0)+IF(D20="Terra",E20,0)+IF(D21="Terra",E21,0)+IF(D22="Terra",E22,0)+IF(D23="Terra",E23,0)+IF(D24="Terra",E24,0)+IF(D25="Terra",E25,0)+IF(D26="Terra",E26,0)+IF(D27="Terra",E27,0)+IF(D28="Terra",E28,0)+IF(D13="Terra",E13,0)</f>
        <v>0</v>
      </c>
    </row>
    <row r="15" spans="2:13" x14ac:dyDescent="0.25">
      <c r="B15" s="9"/>
      <c r="C15" s="9"/>
      <c r="D15" s="5" t="s">
        <v>18</v>
      </c>
      <c r="E15" s="9">
        <f t="shared" ref="E15:E28" si="0">C15-B15</f>
        <v>0</v>
      </c>
      <c r="F15" s="9"/>
      <c r="H15" s="12" t="s">
        <v>7</v>
      </c>
      <c r="I15" s="14">
        <f>IF(D15="Piede",E15,0)+IF(D16="Piede",E16,0)+IF(D17="Piede",E17,0)+IF(D18="Piede",E18,0)+IF(D19="Piede",E19,0)+IF(D20="Piede",E20,0)+IF(D21="Piede",E21,0)+IF(D22="Piede",E22,0)+IF(D23="Piede",E23,0)+IF(D24="Piede",E24,0)+IF(D25="Piede",E25,0)+IF(D26="Piede",E26,0)+IF(D27="Piede",E27,0)+IF(D28="Piede",E28,0)+IF(D14="Piede",E14,0)+IF(D13="Piede",E13,0)</f>
        <v>0</v>
      </c>
    </row>
    <row r="16" spans="2:13" x14ac:dyDescent="0.25">
      <c r="B16" s="9"/>
      <c r="C16" s="9"/>
      <c r="D16" s="5" t="s">
        <v>18</v>
      </c>
      <c r="E16" s="9">
        <f t="shared" si="0"/>
        <v>0</v>
      </c>
      <c r="F16" s="9"/>
      <c r="H16" s="12" t="s">
        <v>0</v>
      </c>
      <c r="I16" s="14">
        <f>IF(D16="Resta",E16,0)+IF(D17="Resta",E17,0)+IF(D18="Resta",E18,0)+IF(D19="Resta",E19,0)+IF(D20="Resta",E20,0)+IF(D21="Resta",E21,0)+IF(D22="Resta",E22,0)+IF(D23="Resta",E23,0)+IF(D24="Resta",E24,0)+IF(D25="Resta",E25,0)+IF(D26="Resta",E26,0)+IF(D27="Resta",E27,0)+IF(D28="Resta",E28,0)+IF(D15="Resta",E15,0)+IF(D14="Resta",E14,0)+IF(D13="Resta",E13,0)</f>
        <v>0</v>
      </c>
    </row>
    <row r="17" spans="2:9" x14ac:dyDescent="0.25">
      <c r="B17" s="9"/>
      <c r="C17" s="9"/>
      <c r="D17" s="5" t="s">
        <v>18</v>
      </c>
      <c r="E17" s="9">
        <f t="shared" si="0"/>
        <v>0</v>
      </c>
      <c r="F17" s="9"/>
      <c r="H17" s="12" t="s">
        <v>3</v>
      </c>
      <c r="I17" s="14">
        <f>IF(D17="Ciotola",E17,0)+IF(D18="Ciotola",E18,0)+IF(D19="Ciotola",E19,0)+IF(D20="Ciotola",E20,0)+IF(D21="Ciotola",E21,0)+IF(D22="Ciotola",E22,0)+IF(D23="Ciotola",E23,0)+IF(D24="Ciotola",E24,0)+IF(D25="Ciotola",E25,0)+IF(D26="Ciotola",E26,0)+IF(D27="Ciotola",E27,0)+IF(D28="Ciotola",E28,0)+IF(D16="Ciotola",E16,0)+IF(D15="Ciotola",E15,0)+IF(D14="Ciotola",E14,0)+IF(D13="Ciotola",E13,0)</f>
        <v>0</v>
      </c>
    </row>
    <row r="18" spans="2:9" x14ac:dyDescent="0.25">
      <c r="B18" s="9"/>
      <c r="C18" s="9"/>
      <c r="D18" s="5" t="s">
        <v>18</v>
      </c>
      <c r="E18" s="9">
        <f t="shared" si="0"/>
        <v>0</v>
      </c>
      <c r="F18" s="9"/>
      <c r="H18" s="12" t="s">
        <v>9</v>
      </c>
      <c r="I18" s="14">
        <f>IF(D18="Soglie",E18,0)+IF(D19="Soglie",E19,0)+IF(D20="Soglie",E20,0)+IF(D21="Soglie",E21,0)+IF(D22="Soglie",E22,0)+IF(D23="Soglie",E23,0)+IF(D24="Soglie",E24,0)+IF(D25="Soglie",E25,0)+IF(D26="Soglie",E26,0)+IF(D27="Soglie",E27,0)+IF(D28="Soglie",E28,0)+IF(D17="Soglie",E17,0)+IF(D16="Soglie",E16,0)+IF(D15="Soglie",E15,0)+IF(D14="Soglie",E14,0)+IF(D13="Soglie",E13,0)</f>
        <v>0</v>
      </c>
    </row>
    <row r="19" spans="2:9" x14ac:dyDescent="0.25">
      <c r="B19" s="9"/>
      <c r="C19" s="9"/>
      <c r="D19" s="5" t="s">
        <v>18</v>
      </c>
      <c r="E19" s="9">
        <f t="shared" si="0"/>
        <v>0</v>
      </c>
      <c r="F19" s="9"/>
      <c r="H19" s="12" t="s">
        <v>8</v>
      </c>
      <c r="I19" s="14">
        <f>IF(D19="Regole",E19,0)+IF(D20="Regole",E20,0)+IF(D21="Regole",E21,0)+IF(D22="Regole",E22,0)+IF(D23="Regole",E23,0)+IF(D24="Regole",E24,0)+IF(D25="Regole",E25,0)+IF(D26="Regole",E26,0)+IF(D27="Regole",E27,0)+IF(D28="Regole",E28,0)+IF(D18="Regole",E18,0)+IF(D17="Regole",E17,0)+IF(D16="Regole",E16,0)+IF(D15="Regole",E15,0)+IF(D14="Regole",E14,0)+IF(D13="Regole",E13,0)</f>
        <v>0</v>
      </c>
    </row>
    <row r="20" spans="2:9" x14ac:dyDescent="0.25">
      <c r="B20" s="9"/>
      <c r="C20" s="9"/>
      <c r="D20" s="5" t="s">
        <v>18</v>
      </c>
      <c r="E20" s="9">
        <f t="shared" si="0"/>
        <v>0</v>
      </c>
      <c r="F20" s="9"/>
      <c r="H20" s="13" t="s">
        <v>4</v>
      </c>
      <c r="I20" s="14">
        <f>IF(D20="Anamnesi",E20,0)+IF(D21="Anamnesi",E21,0)+IF(D22="Anamnesi",E22,0)+IF(D23="Anamnesi",E23,0)+IF(D24="Anamnesi",E24,0)+IF(D25="Anamnesi",E25,0)+IF(D26="Anamnesi",E26,0)+IF(D27="Anamnesi",E27,0)+IF(D28="Anamnesi",E28,0)+IF(D19="Anamnesi",E19,0)+IF(D18="Anamnesi",E18,0)+IF(D17="Anamnesi",E17,0)+IF(D16="Anamnesi",E16,0)+IF(D15="Anamnesi",E15,0)+IF(D14="Anamnesi",E14,0)+IF(D13="Anamnesi",E13,0)</f>
        <v>0</v>
      </c>
    </row>
    <row r="21" spans="2:9" x14ac:dyDescent="0.25">
      <c r="B21" s="9"/>
      <c r="C21" s="9"/>
      <c r="D21" s="5" t="s">
        <v>18</v>
      </c>
      <c r="E21" s="9">
        <f t="shared" si="0"/>
        <v>0</v>
      </c>
      <c r="F21" s="9"/>
      <c r="H21" s="12" t="s">
        <v>10</v>
      </c>
      <c r="I21" s="14">
        <f>IF(D13="Guinzaglio",E13,0)+IF(D14="Guinzaglio",E14,0)+IF(D15="Guinzaglio",E15,0)+IF(D16="Guinzaglio",E16,0)+IF(D17="Guinzaglio",E17,0)+IF(D18="Guinzaglio",E18,0)+IF(D19="Guinzaglio",E19,0)+IF(D20="Guinzaglio",E20,0)+IF(D21="Guinzaglio",E21,0)+IF(D22="Guinzaglio",E22,0)+IF(D23="Guinzaglio",E23,0)+IF(D24="Guinzaglio",E24,0)+IF(D25="Guinzaglio",E25,0)+IF(D26="Guinzaglio",E26,0)+IF(D27="Guinzaglio",E27,0)+IF(D28="Guinzaglio",E28,0)</f>
        <v>0</v>
      </c>
    </row>
    <row r="22" spans="2:9" x14ac:dyDescent="0.25">
      <c r="B22" s="9"/>
      <c r="C22" s="9"/>
      <c r="D22" s="5" t="s">
        <v>18</v>
      </c>
      <c r="E22" s="9">
        <f t="shared" si="0"/>
        <v>0</v>
      </c>
      <c r="F22" s="9"/>
      <c r="H22" s="12" t="s">
        <v>11</v>
      </c>
      <c r="I22" s="14">
        <f>IF(D13="Approccio",E13,0)+IF(D14="Approccio",E14,0)+IF(D15="Approccio",E15,0)+IF(D16="Approccio",E16,0)+IF(D17="Approccio",E17,0)+IF(D18="Approccio",E18,0)+IF(D19="Approccio",E19,0)+IF(D20="Approccio",E20,0)+IF(D21="Approccio",E21,0)+IF(D22="Approccio",E22,0)+IF(D23="Approccio",E23,0)+IF(D24="Approccio",E24,0)+IF(D25="Approccio",E25,0)+IF(D26="Approccio",E26,0)+IF(D27="Approccio",E27,0)+IF(D28="Approccio",E28,0)</f>
        <v>0</v>
      </c>
    </row>
    <row r="23" spans="2:9" x14ac:dyDescent="0.25">
      <c r="B23" s="9"/>
      <c r="C23" s="9"/>
      <c r="D23" s="5" t="s">
        <v>18</v>
      </c>
      <c r="E23" s="9">
        <f t="shared" si="0"/>
        <v>0</v>
      </c>
      <c r="F23" s="9"/>
      <c r="H23" s="12" t="s">
        <v>12</v>
      </c>
      <c r="I23" s="14">
        <f>IF(D13="Pettorina",E13,0)+IF(D14="Pettorina",E14,0)+IF(D15="Pettorina",E15,0)+IF(D16="Pettorina",E16,0)+IF(D17="Pettorina",E17,0)+IF(D18="Pettorina",E18,0)+IF(D19="Pettorina",E19,0)+IF(D20="Pettorina",E20,0)+IF(D21="Pettorina",E21,0)+IF(D22="Pettorina",E22,0)+IF(D23="Pettorina",E23,0)+IF(D24="Pettorina",E24,0)+IF(D25="Pettorina",E25,0)+IF(D26="Pettorina",E26,0)+IF(D27="Pettorina",E27,0)+IF(D28="Pettorina",E28,0)</f>
        <v>0</v>
      </c>
    </row>
    <row r="24" spans="2:9" x14ac:dyDescent="0.25">
      <c r="B24" s="9"/>
      <c r="C24" s="9"/>
      <c r="D24" s="5" t="s">
        <v>18</v>
      </c>
      <c r="E24" s="9">
        <f t="shared" si="0"/>
        <v>0</v>
      </c>
      <c r="F24" s="9"/>
      <c r="H24" s="12" t="s">
        <v>13</v>
      </c>
      <c r="I24" s="14">
        <f>IF(D13="Collare",E13,0)+IF(D14="Collare",E14,0)+IF(D15="Collare",E15,0)+IF(D16="Collare",E16,0)+IF(D17="Collare",E17,0)+IF(D18="Collare",E18,0)+IF(D19="Collare",E19,0)+IF(D20="Collare",E20,0)+IF(D21="Collare",E21,0)+IF(D22="Collare",E22,0)+IF(D23="Collare",E23,0)+IF(D24="Collare",E24,0)+IF(D25="Collare",E25,0)+IF(D26="Collare",E26,0)+IF(D27="Collare",E27,0)+IF(D28="Collare",E28,0)</f>
        <v>0</v>
      </c>
    </row>
    <row r="25" spans="2:9" x14ac:dyDescent="0.25">
      <c r="B25" s="9"/>
      <c r="C25" s="9"/>
      <c r="D25" s="5" t="s">
        <v>18</v>
      </c>
      <c r="E25" s="9">
        <f t="shared" si="0"/>
        <v>0</v>
      </c>
      <c r="F25" s="9"/>
      <c r="H25" s="12" t="s">
        <v>15</v>
      </c>
      <c r="I25" s="14">
        <f>IF(D13="Palline",E13,0)+IF(D14="Palline",E14,0)+IF(D15="Palline",E15,0)+IF(D16="Palline",E16,0)+IF(D17="Palline",E17,0)+IF(D18="Palline",E18,0)+IF(D19="Palline",E19,0)+IF(D20="Palline",E20,0)+IF(D21="Palline",E21,0)+IF(D22="Palline",E22,0)+IF(D23="Palline",E23,0)+IF(D24="Palline",E24,0)+IF(D25="Palline",E25,0)+IF(D26="Palline",E26,0)+IF(D27="Palline",E27,0)+IF(D28="Palline",E28,0)</f>
        <v>0</v>
      </c>
    </row>
    <row r="26" spans="2:9" x14ac:dyDescent="0.25">
      <c r="B26" s="9"/>
      <c r="C26" s="9"/>
      <c r="D26" s="5" t="s">
        <v>18</v>
      </c>
      <c r="E26" s="9">
        <f t="shared" si="0"/>
        <v>0</v>
      </c>
      <c r="F26" s="9"/>
      <c r="H26" s="12" t="s">
        <v>16</v>
      </c>
      <c r="I26" s="14">
        <f>IF(D13="Richiamo",E13,0)+IF(D14="Richiamo",E14,0)+IF(D15="Richiamo",E15,0)+IF(D16="Richiamo",E16,0)+IF(D17="Richiamo",E17,0)+IF(D18="Richiamo",E18,0)+IF(D19="Richiamo",E19,0)+IF(D20="Richiamo",E20,0)+IF(D21="Richiamo",E21,0)+IF(D22="Richiamo",E22,0)+IF(D23="Richiamo",E23,0)+IF(D24="Richiamo",E24,0)+IF(D25="Richiamo",E25,0)+IF(D26="Richiamo",E26,0)+IF(D27="Richiamo",E27,0)+IF(D28="Richiamo",E28,0)</f>
        <v>0</v>
      </c>
    </row>
    <row r="27" spans="2:9" x14ac:dyDescent="0.25">
      <c r="B27" s="9"/>
      <c r="C27" s="9"/>
      <c r="D27" s="5" t="s">
        <v>18</v>
      </c>
      <c r="E27" s="9">
        <f t="shared" si="0"/>
        <v>0</v>
      </c>
      <c r="F27" s="9"/>
      <c r="H27" s="12" t="s">
        <v>17</v>
      </c>
      <c r="I27" s="14">
        <f>IF(D13="P. olfattiva",E13,0)+IF(D14="P. olfattiva",E14,0)+IF(D15="P. olfattiva",E15,0)+IF(D16="P. olfattiva",E16,0)+IF(D17="P. olfattiva",E17,0)+IF(D18="P. olfattiva",E18,0)+IF(D19="P. olfattiva",E19,0)+IF(D20="P. olfattiva",E20,0)+IF(D21="P. olfattiva",E21,0)+IF(D22="P. olfattiva",E22,0)+IF(D23="P. olfattiva",E23,0)+IF(D24="P. olfattiva",E24,0)+IF(D25="P. olfattiva",E25,0)+IF(D26="P. olfattiva",E26,0)+IF(D27="P. olfattiva",E27,0)+IF(D28="P. olfattiva",E28,0)</f>
        <v>0</v>
      </c>
    </row>
    <row r="28" spans="2:9" x14ac:dyDescent="0.25">
      <c r="B28" s="2"/>
      <c r="C28" s="2"/>
      <c r="D28" s="5" t="s">
        <v>18</v>
      </c>
      <c r="E28" s="9">
        <f t="shared" si="0"/>
        <v>0</v>
      </c>
      <c r="F28" s="9"/>
      <c r="H28" s="2"/>
      <c r="I28" s="11"/>
    </row>
    <row r="36" spans="3:14" ht="8.25" customHeight="1" x14ac:dyDescent="0.25"/>
    <row r="37" spans="3:14" ht="15.75" x14ac:dyDescent="0.25">
      <c r="C37" s="22" t="s">
        <v>27</v>
      </c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4"/>
    </row>
    <row r="38" spans="3:14" ht="15.75" x14ac:dyDescent="0.25">
      <c r="C38" s="21" t="s">
        <v>28</v>
      </c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</row>
    <row r="39" spans="3:14" x14ac:dyDescent="0.25"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</row>
    <row r="40" spans="3:14" x14ac:dyDescent="0.25"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</row>
    <row r="41" spans="3:14" x14ac:dyDescent="0.25"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</row>
    <row r="42" spans="3:14" x14ac:dyDescent="0.25"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</row>
    <row r="43" spans="3:14" x14ac:dyDescent="0.25"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</row>
    <row r="44" spans="3:14" x14ac:dyDescent="0.25"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</row>
    <row r="45" spans="3:14" x14ac:dyDescent="0.25"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</row>
    <row r="46" spans="3:14" x14ac:dyDescent="0.25"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</row>
    <row r="47" spans="3:14" x14ac:dyDescent="0.25"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</row>
    <row r="48" spans="3:14" x14ac:dyDescent="0.25"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</row>
    <row r="49" spans="3:14" x14ac:dyDescent="0.25"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</row>
    <row r="50" spans="3:14" x14ac:dyDescent="0.25"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</row>
    <row r="51" spans="3:14" x14ac:dyDescent="0.25"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</row>
    <row r="52" spans="3:14" x14ac:dyDescent="0.25"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</row>
    <row r="53" spans="3:14" x14ac:dyDescent="0.25"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</row>
    <row r="54" spans="3:14" x14ac:dyDescent="0.25"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</row>
    <row r="55" spans="3:14" x14ac:dyDescent="0.25"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</row>
    <row r="56" spans="3:14" x14ac:dyDescent="0.25"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</row>
    <row r="57" spans="3:14" x14ac:dyDescent="0.25"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</row>
    <row r="58" spans="3:14" x14ac:dyDescent="0.25"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</row>
    <row r="59" spans="3:14" x14ac:dyDescent="0.25"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</row>
    <row r="60" spans="3:14" x14ac:dyDescent="0.25"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</row>
    <row r="61" spans="3:14" x14ac:dyDescent="0.25"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</row>
    <row r="62" spans="3:14" x14ac:dyDescent="0.25"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</row>
    <row r="63" spans="3:14" x14ac:dyDescent="0.25"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</row>
    <row r="64" spans="3:14" x14ac:dyDescent="0.25"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</row>
    <row r="65" spans="3:14" x14ac:dyDescent="0.25"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</row>
    <row r="66" spans="3:14" x14ac:dyDescent="0.25"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</row>
    <row r="67" spans="3:14" x14ac:dyDescent="0.25"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</row>
    <row r="68" spans="3:14" x14ac:dyDescent="0.25"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</row>
    <row r="70" spans="3:14" ht="8.25" customHeight="1" x14ac:dyDescent="0.25"/>
    <row r="71" spans="3:14" x14ac:dyDescent="0.25">
      <c r="C71" s="17" t="s">
        <v>29</v>
      </c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9"/>
    </row>
    <row r="72" spans="3:14" x14ac:dyDescent="0.25">
      <c r="C72" s="20" t="s">
        <v>30</v>
      </c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</row>
    <row r="73" spans="3:14" x14ac:dyDescent="0.25"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</row>
    <row r="74" spans="3:14" x14ac:dyDescent="0.25"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</row>
    <row r="75" spans="3:14" x14ac:dyDescent="0.25"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</row>
    <row r="76" spans="3:14" x14ac:dyDescent="0.25"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</row>
    <row r="77" spans="3:14" x14ac:dyDescent="0.25"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</row>
    <row r="78" spans="3:14" x14ac:dyDescent="0.25"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</row>
    <row r="79" spans="3:14" x14ac:dyDescent="0.25"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</row>
    <row r="80" spans="3:14" x14ac:dyDescent="0.25"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</row>
    <row r="81" spans="3:14" x14ac:dyDescent="0.25"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</row>
    <row r="82" spans="3:14" x14ac:dyDescent="0.25"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</row>
    <row r="83" spans="3:14" x14ac:dyDescent="0.25"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</row>
    <row r="84" spans="3:14" x14ac:dyDescent="0.25"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</row>
    <row r="85" spans="3:14" x14ac:dyDescent="0.25">
      <c r="C85" s="16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</row>
    <row r="86" spans="3:14" x14ac:dyDescent="0.25"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</row>
    <row r="87" spans="3:14" x14ac:dyDescent="0.25"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</row>
    <row r="88" spans="3:14" x14ac:dyDescent="0.25"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</row>
    <row r="89" spans="3:14" x14ac:dyDescent="0.25"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</row>
    <row r="90" spans="3:14" x14ac:dyDescent="0.25"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</row>
    <row r="91" spans="3:14" x14ac:dyDescent="0.25"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</row>
    <row r="92" spans="3:14" x14ac:dyDescent="0.25"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</row>
    <row r="93" spans="3:14" x14ac:dyDescent="0.25"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</row>
    <row r="94" spans="3:14" x14ac:dyDescent="0.25"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</row>
    <row r="95" spans="3:14" x14ac:dyDescent="0.25"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</row>
    <row r="96" spans="3:14" x14ac:dyDescent="0.25"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</row>
    <row r="97" spans="3:14" x14ac:dyDescent="0.25"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</row>
    <row r="98" spans="3:14" x14ac:dyDescent="0.25"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</row>
    <row r="99" spans="3:14" x14ac:dyDescent="0.25"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</row>
    <row r="100" spans="3:14" x14ac:dyDescent="0.25"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</row>
    <row r="101" spans="3:14" x14ac:dyDescent="0.25"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</row>
    <row r="102" spans="3:14" x14ac:dyDescent="0.25"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</row>
  </sheetData>
  <mergeCells count="71">
    <mergeCell ref="C99:N99"/>
    <mergeCell ref="C100:N100"/>
    <mergeCell ref="C101:N101"/>
    <mergeCell ref="C102:N102"/>
    <mergeCell ref="C93:N93"/>
    <mergeCell ref="C94:N94"/>
    <mergeCell ref="C95:N95"/>
    <mergeCell ref="C96:N96"/>
    <mergeCell ref="C97:N97"/>
    <mergeCell ref="C98:N98"/>
    <mergeCell ref="C92:N92"/>
    <mergeCell ref="C81:N81"/>
    <mergeCell ref="C82:N82"/>
    <mergeCell ref="C83:N83"/>
    <mergeCell ref="C84:N84"/>
    <mergeCell ref="C85:N85"/>
    <mergeCell ref="C86:N86"/>
    <mergeCell ref="C87:N87"/>
    <mergeCell ref="C88:N88"/>
    <mergeCell ref="C89:N89"/>
    <mergeCell ref="C90:N90"/>
    <mergeCell ref="C91:N91"/>
    <mergeCell ref="C80:N80"/>
    <mergeCell ref="C67:N67"/>
    <mergeCell ref="C68:N68"/>
    <mergeCell ref="C71:N71"/>
    <mergeCell ref="C72:N72"/>
    <mergeCell ref="C73:N73"/>
    <mergeCell ref="C74:N74"/>
    <mergeCell ref="C75:N75"/>
    <mergeCell ref="C76:N76"/>
    <mergeCell ref="C77:N77"/>
    <mergeCell ref="C78:N78"/>
    <mergeCell ref="C79:N79"/>
    <mergeCell ref="C66:N66"/>
    <mergeCell ref="C55:N55"/>
    <mergeCell ref="C56:N56"/>
    <mergeCell ref="C57:N57"/>
    <mergeCell ref="C58:N58"/>
    <mergeCell ref="C59:N59"/>
    <mergeCell ref="C60:N60"/>
    <mergeCell ref="C61:N61"/>
    <mergeCell ref="C62:N62"/>
    <mergeCell ref="C63:N63"/>
    <mergeCell ref="C64:N64"/>
    <mergeCell ref="C65:N65"/>
    <mergeCell ref="C54:N54"/>
    <mergeCell ref="C43:N43"/>
    <mergeCell ref="C44:N44"/>
    <mergeCell ref="C45:N45"/>
    <mergeCell ref="C46:N46"/>
    <mergeCell ref="C47:N47"/>
    <mergeCell ref="C48:N48"/>
    <mergeCell ref="C49:N49"/>
    <mergeCell ref="C50:N50"/>
    <mergeCell ref="C51:N51"/>
    <mergeCell ref="C52:N52"/>
    <mergeCell ref="C53:N53"/>
    <mergeCell ref="C42:N42"/>
    <mergeCell ref="B7:C7"/>
    <mergeCell ref="F7:G7"/>
    <mergeCell ref="J7:K7"/>
    <mergeCell ref="L7:M7"/>
    <mergeCell ref="B8:C8"/>
    <mergeCell ref="J8:K8"/>
    <mergeCell ref="L8:M8"/>
    <mergeCell ref="C37:N37"/>
    <mergeCell ref="C38:N38"/>
    <mergeCell ref="C39:N39"/>
    <mergeCell ref="C40:N40"/>
    <mergeCell ref="C41:N41"/>
  </mergeCells>
  <dataValidations count="1">
    <dataValidation type="list" allowBlank="1" showInputMessage="1" showErrorMessage="1" sqref="D13:D28">
      <formula1>$H$12:$H$27</formula1>
    </dataValidation>
  </dataValidation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N102"/>
  <sheetViews>
    <sheetView topLeftCell="A7" workbookViewId="0">
      <selection activeCell="B14" sqref="B14"/>
    </sheetView>
  </sheetViews>
  <sheetFormatPr defaultRowHeight="15" x14ac:dyDescent="0.25"/>
  <cols>
    <col min="1" max="1" width="1.28515625" customWidth="1"/>
    <col min="2" max="2" width="7" bestFit="1" customWidth="1"/>
    <col min="3" max="3" width="5.140625" bestFit="1" customWidth="1"/>
    <col min="4" max="4" width="15.42578125" bestFit="1" customWidth="1"/>
    <col min="5" max="5" width="2.85546875" customWidth="1"/>
    <col min="6" max="6" width="11.42578125" bestFit="1" customWidth="1"/>
    <col min="7" max="7" width="2.28515625" customWidth="1"/>
    <col min="8" max="8" width="13.140625" bestFit="1" customWidth="1"/>
    <col min="9" max="9" width="11.42578125" bestFit="1" customWidth="1"/>
    <col min="11" max="11" width="11.7109375" customWidth="1"/>
    <col min="14" max="14" width="13.7109375" customWidth="1"/>
  </cols>
  <sheetData>
    <row r="6" spans="2:13" ht="2.25" customHeight="1" x14ac:dyDescent="0.25"/>
    <row r="7" spans="2:13" ht="15.75" x14ac:dyDescent="0.25">
      <c r="B7" s="26" t="s">
        <v>21</v>
      </c>
      <c r="C7" s="26"/>
      <c r="D7" s="2"/>
      <c r="F7" s="26" t="s">
        <v>24</v>
      </c>
      <c r="G7" s="26"/>
      <c r="H7" s="10">
        <v>43081</v>
      </c>
      <c r="J7" s="26" t="s">
        <v>25</v>
      </c>
      <c r="K7" s="26"/>
      <c r="L7" s="16"/>
      <c r="M7" s="16"/>
    </row>
    <row r="8" spans="2:13" ht="15.75" x14ac:dyDescent="0.25">
      <c r="B8" s="26" t="s">
        <v>22</v>
      </c>
      <c r="C8" s="26"/>
      <c r="D8" s="2"/>
      <c r="J8" s="26" t="s">
        <v>26</v>
      </c>
      <c r="K8" s="26"/>
      <c r="L8" s="16"/>
      <c r="M8" s="16"/>
    </row>
    <row r="10" spans="2:13" ht="2.25" customHeight="1" x14ac:dyDescent="0.25"/>
    <row r="11" spans="2:13" ht="15.75" x14ac:dyDescent="0.25">
      <c r="B11" s="6" t="s">
        <v>5</v>
      </c>
      <c r="C11" s="6" t="s">
        <v>6</v>
      </c>
      <c r="D11" s="7" t="s">
        <v>31</v>
      </c>
      <c r="E11" s="6" t="s">
        <v>20</v>
      </c>
      <c r="F11" s="6" t="s">
        <v>23</v>
      </c>
      <c r="H11" s="8" t="s">
        <v>14</v>
      </c>
      <c r="I11" s="8" t="s">
        <v>19</v>
      </c>
    </row>
    <row r="12" spans="2:13" ht="2.25" customHeight="1" x14ac:dyDescent="0.25">
      <c r="B12" s="1"/>
      <c r="C12" s="1"/>
      <c r="E12" s="9"/>
      <c r="F12" s="9"/>
      <c r="H12" s="3" t="s">
        <v>18</v>
      </c>
      <c r="I12" s="2"/>
    </row>
    <row r="13" spans="2:13" x14ac:dyDescent="0.25">
      <c r="B13" s="9"/>
      <c r="C13" s="9"/>
      <c r="D13" s="5" t="s">
        <v>2</v>
      </c>
      <c r="E13" s="9">
        <f>C13-B13</f>
        <v>0</v>
      </c>
      <c r="F13" s="9"/>
      <c r="H13" s="12" t="s">
        <v>2</v>
      </c>
      <c r="I13" s="14">
        <f>IF(D13="Seduto",E13,0)+IF(D14="Seduto",E14,0)+IF(D15="Seduto",E15,0)+IF(D16="Seduto",E16,0)+IF(D17="Seduto",E17,0)+IF(D18="Seduto",E18,0)+IF(D19="Seduto",E19,0)+IF(D20="Seduto",E20,0)+IF(D21="Seduto",E21,0)+IF(D22="Seduto",E22,0)+IF(D23="Seduto",E23,0)+IF(D24="Seduto",E24,0)+IF(D25="Seduto",E25,0)+IF(D26="Seduto",E26,0)+IF(D27="Seduto",E27,0)+IF(D28="Seduto",E28,0)</f>
        <v>0</v>
      </c>
    </row>
    <row r="14" spans="2:13" x14ac:dyDescent="0.25">
      <c r="B14" s="9"/>
      <c r="C14" s="9"/>
      <c r="D14" s="5" t="s">
        <v>1</v>
      </c>
      <c r="E14" s="9">
        <f>C14-B14</f>
        <v>0</v>
      </c>
      <c r="F14" s="9"/>
      <c r="H14" s="12" t="s">
        <v>1</v>
      </c>
      <c r="I14" s="14">
        <f>IF(D14="Terra",E14,0)+IF(D15="Terra",E15,0)+IF(D16="Terra",E16,0)+IF(D17="Terra",E17,0)+IF(D18="Terra",E18,0)+IF(D19="Terra",E19,0)+IF(D20="Terra",E20,0)+IF(D21="Terra",E21,0)+IF(D22="Terra",E22,0)+IF(D23="Terra",E23,0)+IF(D24="Terra",E24,0)+IF(D25="Terra",E25,0)+IF(D26="Terra",E26,0)+IF(D27="Terra",E27,0)+IF(D28="Terra",E28,0)+IF(D13="Terra",E13,0)</f>
        <v>0</v>
      </c>
    </row>
    <row r="15" spans="2:13" x14ac:dyDescent="0.25">
      <c r="B15" s="9"/>
      <c r="C15" s="9"/>
      <c r="D15" s="5" t="s">
        <v>18</v>
      </c>
      <c r="E15" s="9">
        <f t="shared" ref="E15:E28" si="0">C15-B15</f>
        <v>0</v>
      </c>
      <c r="F15" s="9"/>
      <c r="H15" s="12" t="s">
        <v>7</v>
      </c>
      <c r="I15" s="14">
        <f>IF(D15="Piede",E15,0)+IF(D16="Piede",E16,0)+IF(D17="Piede",E17,0)+IF(D18="Piede",E18,0)+IF(D19="Piede",E19,0)+IF(D20="Piede",E20,0)+IF(D21="Piede",E21,0)+IF(D22="Piede",E22,0)+IF(D23="Piede",E23,0)+IF(D24="Piede",E24,0)+IF(D25="Piede",E25,0)+IF(D26="Piede",E26,0)+IF(D27="Piede",E27,0)+IF(D28="Piede",E28,0)+IF(D14="Piede",E14,0)+IF(D13="Piede",E13,0)</f>
        <v>0</v>
      </c>
    </row>
    <row r="16" spans="2:13" x14ac:dyDescent="0.25">
      <c r="B16" s="9"/>
      <c r="C16" s="9"/>
      <c r="D16" s="5" t="s">
        <v>18</v>
      </c>
      <c r="E16" s="9">
        <f t="shared" si="0"/>
        <v>0</v>
      </c>
      <c r="F16" s="9"/>
      <c r="H16" s="12" t="s">
        <v>0</v>
      </c>
      <c r="I16" s="14">
        <f>IF(D16="Resta",E16,0)+IF(D17="Resta",E17,0)+IF(D18="Resta",E18,0)+IF(D19="Resta",E19,0)+IF(D20="Resta",E20,0)+IF(D21="Resta",E21,0)+IF(D22="Resta",E22,0)+IF(D23="Resta",E23,0)+IF(D24="Resta",E24,0)+IF(D25="Resta",E25,0)+IF(D26="Resta",E26,0)+IF(D27="Resta",E27,0)+IF(D28="Resta",E28,0)+IF(D15="Resta",E15,0)+IF(D14="Resta",E14,0)+IF(D13="Resta",E13,0)</f>
        <v>0</v>
      </c>
    </row>
    <row r="17" spans="2:9" x14ac:dyDescent="0.25">
      <c r="B17" s="9"/>
      <c r="C17" s="9"/>
      <c r="D17" s="5" t="s">
        <v>18</v>
      </c>
      <c r="E17" s="9">
        <f t="shared" si="0"/>
        <v>0</v>
      </c>
      <c r="F17" s="9"/>
      <c r="H17" s="12" t="s">
        <v>3</v>
      </c>
      <c r="I17" s="14">
        <f>IF(D17="Ciotola",E17,0)+IF(D18="Ciotola",E18,0)+IF(D19="Ciotola",E19,0)+IF(D20="Ciotola",E20,0)+IF(D21="Ciotola",E21,0)+IF(D22="Ciotola",E22,0)+IF(D23="Ciotola",E23,0)+IF(D24="Ciotola",E24,0)+IF(D25="Ciotola",E25,0)+IF(D26="Ciotola",E26,0)+IF(D27="Ciotola",E27,0)+IF(D28="Ciotola",E28,0)+IF(D16="Ciotola",E16,0)+IF(D15="Ciotola",E15,0)+IF(D14="Ciotola",E14,0)+IF(D13="Ciotola",E13,0)</f>
        <v>0</v>
      </c>
    </row>
    <row r="18" spans="2:9" x14ac:dyDescent="0.25">
      <c r="B18" s="9"/>
      <c r="C18" s="9"/>
      <c r="D18" s="5" t="s">
        <v>18</v>
      </c>
      <c r="E18" s="9">
        <f t="shared" si="0"/>
        <v>0</v>
      </c>
      <c r="F18" s="9"/>
      <c r="H18" s="12" t="s">
        <v>9</v>
      </c>
      <c r="I18" s="14">
        <f>IF(D18="Soglie",E18,0)+IF(D19="Soglie",E19,0)+IF(D20="Soglie",E20,0)+IF(D21="Soglie",E21,0)+IF(D22="Soglie",E22,0)+IF(D23="Soglie",E23,0)+IF(D24="Soglie",E24,0)+IF(D25="Soglie",E25,0)+IF(D26="Soglie",E26,0)+IF(D27="Soglie",E27,0)+IF(D28="Soglie",E28,0)+IF(D17="Soglie",E17,0)+IF(D16="Soglie",E16,0)+IF(D15="Soglie",E15,0)+IF(D14="Soglie",E14,0)+IF(D13="Soglie",E13,0)</f>
        <v>0</v>
      </c>
    </row>
    <row r="19" spans="2:9" x14ac:dyDescent="0.25">
      <c r="B19" s="9"/>
      <c r="C19" s="9"/>
      <c r="D19" s="5" t="s">
        <v>18</v>
      </c>
      <c r="E19" s="9">
        <f t="shared" si="0"/>
        <v>0</v>
      </c>
      <c r="F19" s="9"/>
      <c r="H19" s="12" t="s">
        <v>8</v>
      </c>
      <c r="I19" s="14">
        <f>IF(D19="Regole",E19,0)+IF(D20="Regole",E20,0)+IF(D21="Regole",E21,0)+IF(D22="Regole",E22,0)+IF(D23="Regole",E23,0)+IF(D24="Regole",E24,0)+IF(D25="Regole",E25,0)+IF(D26="Regole",E26,0)+IF(D27="Regole",E27,0)+IF(D28="Regole",E28,0)+IF(D18="Regole",E18,0)+IF(D17="Regole",E17,0)+IF(D16="Regole",E16,0)+IF(D15="Regole",E15,0)+IF(D14="Regole",E14,0)+IF(D13="Regole",E13,0)</f>
        <v>0</v>
      </c>
    </row>
    <row r="20" spans="2:9" x14ac:dyDescent="0.25">
      <c r="B20" s="9"/>
      <c r="C20" s="9"/>
      <c r="D20" s="5" t="s">
        <v>18</v>
      </c>
      <c r="E20" s="9">
        <f t="shared" si="0"/>
        <v>0</v>
      </c>
      <c r="F20" s="9"/>
      <c r="H20" s="13" t="s">
        <v>4</v>
      </c>
      <c r="I20" s="14">
        <f>IF(D20="Anamnesi",E20,0)+IF(D21="Anamnesi",E21,0)+IF(D22="Anamnesi",E22,0)+IF(D23="Anamnesi",E23,0)+IF(D24="Anamnesi",E24,0)+IF(D25="Anamnesi",E25,0)+IF(D26="Anamnesi",E26,0)+IF(D27="Anamnesi",E27,0)+IF(D28="Anamnesi",E28,0)+IF(D19="Anamnesi",E19,0)+IF(D18="Anamnesi",E18,0)+IF(D17="Anamnesi",E17,0)+IF(D16="Anamnesi",E16,0)+IF(D15="Anamnesi",E15,0)+IF(D14="Anamnesi",E14,0)+IF(D13="Anamnesi",E13,0)</f>
        <v>0</v>
      </c>
    </row>
    <row r="21" spans="2:9" x14ac:dyDescent="0.25">
      <c r="B21" s="9"/>
      <c r="C21" s="9"/>
      <c r="D21" s="5" t="s">
        <v>18</v>
      </c>
      <c r="E21" s="9">
        <f t="shared" si="0"/>
        <v>0</v>
      </c>
      <c r="F21" s="9"/>
      <c r="H21" s="12" t="s">
        <v>10</v>
      </c>
      <c r="I21" s="14">
        <f>IF(D13="Guinzaglio",E13,0)+IF(D14="Guinzaglio",E14,0)+IF(D15="Guinzaglio",E15,0)+IF(D16="Guinzaglio",E16,0)+IF(D17="Guinzaglio",E17,0)+IF(D18="Guinzaglio",E18,0)+IF(D19="Guinzaglio",E19,0)+IF(D20="Guinzaglio",E20,0)+IF(D21="Guinzaglio",E21,0)+IF(D22="Guinzaglio",E22,0)+IF(D23="Guinzaglio",E23,0)+IF(D24="Guinzaglio",E24,0)+IF(D25="Guinzaglio",E25,0)+IF(D26="Guinzaglio",E26,0)+IF(D27="Guinzaglio",E27,0)+IF(D28="Guinzaglio",E28,0)</f>
        <v>0</v>
      </c>
    </row>
    <row r="22" spans="2:9" x14ac:dyDescent="0.25">
      <c r="B22" s="9"/>
      <c r="C22" s="9"/>
      <c r="D22" s="5" t="s">
        <v>18</v>
      </c>
      <c r="E22" s="9">
        <f t="shared" si="0"/>
        <v>0</v>
      </c>
      <c r="F22" s="9"/>
      <c r="H22" s="12" t="s">
        <v>11</v>
      </c>
      <c r="I22" s="14">
        <f>IF(D13="Approccio",E13,0)+IF(D14="Approccio",E14,0)+IF(D15="Approccio",E15,0)+IF(D16="Approccio",E16,0)+IF(D17="Approccio",E17,0)+IF(D18="Approccio",E18,0)+IF(D19="Approccio",E19,0)+IF(D20="Approccio",E20,0)+IF(D21="Approccio",E21,0)+IF(D22="Approccio",E22,0)+IF(D23="Approccio",E23,0)+IF(D24="Approccio",E24,0)+IF(D25="Approccio",E25,0)+IF(D26="Approccio",E26,0)+IF(D27="Approccio",E27,0)+IF(D28="Approccio",E28,0)</f>
        <v>0</v>
      </c>
    </row>
    <row r="23" spans="2:9" x14ac:dyDescent="0.25">
      <c r="B23" s="9"/>
      <c r="C23" s="9"/>
      <c r="D23" s="5" t="s">
        <v>18</v>
      </c>
      <c r="E23" s="9">
        <f t="shared" si="0"/>
        <v>0</v>
      </c>
      <c r="F23" s="9"/>
      <c r="H23" s="12" t="s">
        <v>12</v>
      </c>
      <c r="I23" s="14">
        <f>IF(D13="Pettorina",E13,0)+IF(D14="Pettorina",E14,0)+IF(D15="Pettorina",E15,0)+IF(D16="Pettorina",E16,0)+IF(D17="Pettorina",E17,0)+IF(D18="Pettorina",E18,0)+IF(D19="Pettorina",E19,0)+IF(D20="Pettorina",E20,0)+IF(D21="Pettorina",E21,0)+IF(D22="Pettorina",E22,0)+IF(D23="Pettorina",E23,0)+IF(D24="Pettorina",E24,0)+IF(D25="Pettorina",E25,0)+IF(D26="Pettorina",E26,0)+IF(D27="Pettorina",E27,0)+IF(D28="Pettorina",E28,0)</f>
        <v>0</v>
      </c>
    </row>
    <row r="24" spans="2:9" x14ac:dyDescent="0.25">
      <c r="B24" s="9"/>
      <c r="C24" s="9"/>
      <c r="D24" s="5" t="s">
        <v>18</v>
      </c>
      <c r="E24" s="9">
        <f t="shared" si="0"/>
        <v>0</v>
      </c>
      <c r="F24" s="9"/>
      <c r="H24" s="12" t="s">
        <v>13</v>
      </c>
      <c r="I24" s="14">
        <f>IF(D13="Collare",E13,0)+IF(D14="Collare",E14,0)+IF(D15="Collare",E15,0)+IF(D16="Collare",E16,0)+IF(D17="Collare",E17,0)+IF(D18="Collare",E18,0)+IF(D19="Collare",E19,0)+IF(D20="Collare",E20,0)+IF(D21="Collare",E21,0)+IF(D22="Collare",E22,0)+IF(D23="Collare",E23,0)+IF(D24="Collare",E24,0)+IF(D25="Collare",E25,0)+IF(D26="Collare",E26,0)+IF(D27="Collare",E27,0)+IF(D28="Collare",E28,0)</f>
        <v>0</v>
      </c>
    </row>
    <row r="25" spans="2:9" x14ac:dyDescent="0.25">
      <c r="B25" s="9"/>
      <c r="C25" s="9"/>
      <c r="D25" s="5" t="s">
        <v>18</v>
      </c>
      <c r="E25" s="9">
        <f t="shared" si="0"/>
        <v>0</v>
      </c>
      <c r="F25" s="9"/>
      <c r="H25" s="12" t="s">
        <v>15</v>
      </c>
      <c r="I25" s="14">
        <f>IF(D13="Palline",E13,0)+IF(D14="Palline",E14,0)+IF(D15="Palline",E15,0)+IF(D16="Palline",E16,0)+IF(D17="Palline",E17,0)+IF(D18="Palline",E18,0)+IF(D19="Palline",E19,0)+IF(D20="Palline",E20,0)+IF(D21="Palline",E21,0)+IF(D22="Palline",E22,0)+IF(D23="Palline",E23,0)+IF(D24="Palline",E24,0)+IF(D25="Palline",E25,0)+IF(D26="Palline",E26,0)+IF(D27="Palline",E27,0)+IF(D28="Palline",E28,0)</f>
        <v>0</v>
      </c>
    </row>
    <row r="26" spans="2:9" x14ac:dyDescent="0.25">
      <c r="B26" s="9"/>
      <c r="C26" s="9"/>
      <c r="D26" s="5" t="s">
        <v>18</v>
      </c>
      <c r="E26" s="9">
        <f t="shared" si="0"/>
        <v>0</v>
      </c>
      <c r="F26" s="9"/>
      <c r="H26" s="12" t="s">
        <v>16</v>
      </c>
      <c r="I26" s="14">
        <f>IF(D13="Richiamo",E13,0)+IF(D14="Richiamo",E14,0)+IF(D15="Richiamo",E15,0)+IF(D16="Richiamo",E16,0)+IF(D17="Richiamo",E17,0)+IF(D18="Richiamo",E18,0)+IF(D19="Richiamo",E19,0)+IF(D20="Richiamo",E20,0)+IF(D21="Richiamo",E21,0)+IF(D22="Richiamo",E22,0)+IF(D23="Richiamo",E23,0)+IF(D24="Richiamo",E24,0)+IF(D25="Richiamo",E25,0)+IF(D26="Richiamo",E26,0)+IF(D27="Richiamo",E27,0)+IF(D28="Richiamo",E28,0)</f>
        <v>0</v>
      </c>
    </row>
    <row r="27" spans="2:9" x14ac:dyDescent="0.25">
      <c r="B27" s="9"/>
      <c r="C27" s="9"/>
      <c r="D27" s="5" t="s">
        <v>18</v>
      </c>
      <c r="E27" s="9">
        <f t="shared" si="0"/>
        <v>0</v>
      </c>
      <c r="F27" s="9"/>
      <c r="H27" s="12" t="s">
        <v>17</v>
      </c>
      <c r="I27" s="14">
        <f>IF(D13="P. olfattiva",E13,0)+IF(D14="P. olfattiva",E14,0)+IF(D15="P. olfattiva",E15,0)+IF(D16="P. olfattiva",E16,0)+IF(D17="P. olfattiva",E17,0)+IF(D18="P. olfattiva",E18,0)+IF(D19="P. olfattiva",E19,0)+IF(D20="P. olfattiva",E20,0)+IF(D21="P. olfattiva",E21,0)+IF(D22="P. olfattiva",E22,0)+IF(D23="P. olfattiva",E23,0)+IF(D24="P. olfattiva",E24,0)+IF(D25="P. olfattiva",E25,0)+IF(D26="P. olfattiva",E26,0)+IF(D27="P. olfattiva",E27,0)+IF(D28="P. olfattiva",E28,0)</f>
        <v>0</v>
      </c>
    </row>
    <row r="28" spans="2:9" x14ac:dyDescent="0.25">
      <c r="B28" s="2"/>
      <c r="C28" s="2"/>
      <c r="D28" s="5" t="s">
        <v>18</v>
      </c>
      <c r="E28" s="9">
        <f t="shared" si="0"/>
        <v>0</v>
      </c>
      <c r="F28" s="9"/>
      <c r="H28" s="2"/>
      <c r="I28" s="11"/>
    </row>
    <row r="36" spans="3:14" ht="8.25" customHeight="1" x14ac:dyDescent="0.25"/>
    <row r="37" spans="3:14" ht="15.75" x14ac:dyDescent="0.25">
      <c r="C37" s="22" t="s">
        <v>27</v>
      </c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4"/>
    </row>
    <row r="38" spans="3:14" ht="15.75" x14ac:dyDescent="0.25">
      <c r="C38" s="21" t="s">
        <v>28</v>
      </c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</row>
    <row r="39" spans="3:14" x14ac:dyDescent="0.25"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</row>
    <row r="40" spans="3:14" x14ac:dyDescent="0.25"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</row>
    <row r="41" spans="3:14" x14ac:dyDescent="0.25"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</row>
    <row r="42" spans="3:14" x14ac:dyDescent="0.25"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</row>
    <row r="43" spans="3:14" x14ac:dyDescent="0.25"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</row>
    <row r="44" spans="3:14" x14ac:dyDescent="0.25"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</row>
    <row r="45" spans="3:14" x14ac:dyDescent="0.25"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</row>
    <row r="46" spans="3:14" x14ac:dyDescent="0.25"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</row>
    <row r="47" spans="3:14" x14ac:dyDescent="0.25"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</row>
    <row r="48" spans="3:14" x14ac:dyDescent="0.25"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</row>
    <row r="49" spans="3:14" x14ac:dyDescent="0.25"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</row>
    <row r="50" spans="3:14" x14ac:dyDescent="0.25"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</row>
    <row r="51" spans="3:14" x14ac:dyDescent="0.25"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</row>
    <row r="52" spans="3:14" x14ac:dyDescent="0.25"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</row>
    <row r="53" spans="3:14" x14ac:dyDescent="0.25"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</row>
    <row r="54" spans="3:14" x14ac:dyDescent="0.25"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</row>
    <row r="55" spans="3:14" x14ac:dyDescent="0.25"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</row>
    <row r="56" spans="3:14" x14ac:dyDescent="0.25"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</row>
    <row r="57" spans="3:14" x14ac:dyDescent="0.25"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</row>
    <row r="58" spans="3:14" x14ac:dyDescent="0.25"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</row>
    <row r="59" spans="3:14" x14ac:dyDescent="0.25"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</row>
    <row r="60" spans="3:14" x14ac:dyDescent="0.25"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</row>
    <row r="61" spans="3:14" x14ac:dyDescent="0.25"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</row>
    <row r="62" spans="3:14" x14ac:dyDescent="0.25"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</row>
    <row r="63" spans="3:14" x14ac:dyDescent="0.25"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</row>
    <row r="64" spans="3:14" x14ac:dyDescent="0.25"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</row>
    <row r="65" spans="3:14" x14ac:dyDescent="0.25"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</row>
    <row r="66" spans="3:14" x14ac:dyDescent="0.25"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</row>
    <row r="67" spans="3:14" x14ac:dyDescent="0.25"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</row>
    <row r="68" spans="3:14" x14ac:dyDescent="0.25"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</row>
    <row r="70" spans="3:14" ht="8.25" customHeight="1" x14ac:dyDescent="0.25"/>
    <row r="71" spans="3:14" x14ac:dyDescent="0.25">
      <c r="C71" s="17" t="s">
        <v>29</v>
      </c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9"/>
    </row>
    <row r="72" spans="3:14" x14ac:dyDescent="0.25">
      <c r="C72" s="20" t="s">
        <v>30</v>
      </c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</row>
    <row r="73" spans="3:14" x14ac:dyDescent="0.25"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</row>
    <row r="74" spans="3:14" x14ac:dyDescent="0.25"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</row>
    <row r="75" spans="3:14" x14ac:dyDescent="0.25"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</row>
    <row r="76" spans="3:14" x14ac:dyDescent="0.25"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</row>
    <row r="77" spans="3:14" x14ac:dyDescent="0.25"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</row>
    <row r="78" spans="3:14" x14ac:dyDescent="0.25"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</row>
    <row r="79" spans="3:14" x14ac:dyDescent="0.25"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</row>
    <row r="80" spans="3:14" x14ac:dyDescent="0.25"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</row>
    <row r="81" spans="3:14" x14ac:dyDescent="0.25"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</row>
    <row r="82" spans="3:14" x14ac:dyDescent="0.25"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</row>
    <row r="83" spans="3:14" x14ac:dyDescent="0.25"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</row>
    <row r="84" spans="3:14" x14ac:dyDescent="0.25"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</row>
    <row r="85" spans="3:14" x14ac:dyDescent="0.25">
      <c r="C85" s="16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</row>
    <row r="86" spans="3:14" x14ac:dyDescent="0.25"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</row>
    <row r="87" spans="3:14" x14ac:dyDescent="0.25"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</row>
    <row r="88" spans="3:14" x14ac:dyDescent="0.25"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</row>
    <row r="89" spans="3:14" x14ac:dyDescent="0.25"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</row>
    <row r="90" spans="3:14" x14ac:dyDescent="0.25"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</row>
    <row r="91" spans="3:14" x14ac:dyDescent="0.25"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</row>
    <row r="92" spans="3:14" x14ac:dyDescent="0.25"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</row>
    <row r="93" spans="3:14" x14ac:dyDescent="0.25"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</row>
    <row r="94" spans="3:14" x14ac:dyDescent="0.25"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</row>
    <row r="95" spans="3:14" x14ac:dyDescent="0.25"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</row>
    <row r="96" spans="3:14" x14ac:dyDescent="0.25"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</row>
    <row r="97" spans="3:14" x14ac:dyDescent="0.25"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</row>
    <row r="98" spans="3:14" x14ac:dyDescent="0.25"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</row>
    <row r="99" spans="3:14" x14ac:dyDescent="0.25"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</row>
    <row r="100" spans="3:14" x14ac:dyDescent="0.25"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</row>
    <row r="101" spans="3:14" x14ac:dyDescent="0.25"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</row>
    <row r="102" spans="3:14" x14ac:dyDescent="0.25"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</row>
  </sheetData>
  <mergeCells count="71">
    <mergeCell ref="C99:N99"/>
    <mergeCell ref="C100:N100"/>
    <mergeCell ref="C101:N101"/>
    <mergeCell ref="C102:N102"/>
    <mergeCell ref="C93:N93"/>
    <mergeCell ref="C94:N94"/>
    <mergeCell ref="C95:N95"/>
    <mergeCell ref="C96:N96"/>
    <mergeCell ref="C97:N97"/>
    <mergeCell ref="C98:N98"/>
    <mergeCell ref="C92:N92"/>
    <mergeCell ref="C81:N81"/>
    <mergeCell ref="C82:N82"/>
    <mergeCell ref="C83:N83"/>
    <mergeCell ref="C84:N84"/>
    <mergeCell ref="C85:N85"/>
    <mergeCell ref="C86:N86"/>
    <mergeCell ref="C87:N87"/>
    <mergeCell ref="C88:N88"/>
    <mergeCell ref="C89:N89"/>
    <mergeCell ref="C90:N90"/>
    <mergeCell ref="C91:N91"/>
    <mergeCell ref="C80:N80"/>
    <mergeCell ref="C67:N67"/>
    <mergeCell ref="C68:N68"/>
    <mergeCell ref="C71:N71"/>
    <mergeCell ref="C72:N72"/>
    <mergeCell ref="C73:N73"/>
    <mergeCell ref="C74:N74"/>
    <mergeCell ref="C75:N75"/>
    <mergeCell ref="C76:N76"/>
    <mergeCell ref="C77:N77"/>
    <mergeCell ref="C78:N78"/>
    <mergeCell ref="C79:N79"/>
    <mergeCell ref="C66:N66"/>
    <mergeCell ref="C55:N55"/>
    <mergeCell ref="C56:N56"/>
    <mergeCell ref="C57:N57"/>
    <mergeCell ref="C58:N58"/>
    <mergeCell ref="C59:N59"/>
    <mergeCell ref="C60:N60"/>
    <mergeCell ref="C61:N61"/>
    <mergeCell ref="C62:N62"/>
    <mergeCell ref="C63:N63"/>
    <mergeCell ref="C64:N64"/>
    <mergeCell ref="C65:N65"/>
    <mergeCell ref="C54:N54"/>
    <mergeCell ref="C43:N43"/>
    <mergeCell ref="C44:N44"/>
    <mergeCell ref="C45:N45"/>
    <mergeCell ref="C46:N46"/>
    <mergeCell ref="C47:N47"/>
    <mergeCell ref="C48:N48"/>
    <mergeCell ref="C49:N49"/>
    <mergeCell ref="C50:N50"/>
    <mergeCell ref="C51:N51"/>
    <mergeCell ref="C52:N52"/>
    <mergeCell ref="C53:N53"/>
    <mergeCell ref="C42:N42"/>
    <mergeCell ref="B7:C7"/>
    <mergeCell ref="F7:G7"/>
    <mergeCell ref="J7:K7"/>
    <mergeCell ref="L7:M7"/>
    <mergeCell ref="B8:C8"/>
    <mergeCell ref="J8:K8"/>
    <mergeCell ref="L8:M8"/>
    <mergeCell ref="C37:N37"/>
    <mergeCell ref="C38:N38"/>
    <mergeCell ref="C39:N39"/>
    <mergeCell ref="C40:N40"/>
    <mergeCell ref="C41:N41"/>
  </mergeCells>
  <dataValidations count="1">
    <dataValidation type="list" allowBlank="1" showInputMessage="1" showErrorMessage="1" sqref="D13:D28">
      <formula1>$H$12:$H$27</formula1>
    </dataValidation>
  </dataValidation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N102"/>
  <sheetViews>
    <sheetView topLeftCell="A4" workbookViewId="0">
      <selection activeCell="H7" sqref="H7"/>
    </sheetView>
  </sheetViews>
  <sheetFormatPr defaultRowHeight="15" x14ac:dyDescent="0.25"/>
  <cols>
    <col min="1" max="1" width="1.28515625" customWidth="1"/>
    <col min="2" max="2" width="7" bestFit="1" customWidth="1"/>
    <col min="3" max="3" width="5.140625" bestFit="1" customWidth="1"/>
    <col min="4" max="4" width="15.42578125" bestFit="1" customWidth="1"/>
    <col min="5" max="5" width="2.85546875" customWidth="1"/>
    <col min="6" max="6" width="11.42578125" bestFit="1" customWidth="1"/>
    <col min="7" max="7" width="2.28515625" customWidth="1"/>
    <col min="8" max="8" width="13.140625" bestFit="1" customWidth="1"/>
    <col min="9" max="9" width="11.42578125" bestFit="1" customWidth="1"/>
    <col min="11" max="11" width="11.7109375" customWidth="1"/>
    <col min="14" max="14" width="13.7109375" customWidth="1"/>
  </cols>
  <sheetData>
    <row r="6" spans="2:13" ht="4.5" customHeight="1" x14ac:dyDescent="0.25"/>
    <row r="7" spans="2:13" ht="15.75" x14ac:dyDescent="0.25">
      <c r="B7" s="26" t="s">
        <v>21</v>
      </c>
      <c r="C7" s="26"/>
      <c r="D7" s="2"/>
      <c r="F7" s="26" t="s">
        <v>24</v>
      </c>
      <c r="G7" s="26"/>
      <c r="H7" s="10"/>
      <c r="J7" s="26" t="s">
        <v>25</v>
      </c>
      <c r="K7" s="26"/>
      <c r="L7" s="16"/>
      <c r="M7" s="16"/>
    </row>
    <row r="8" spans="2:13" ht="15.75" x14ac:dyDescent="0.25">
      <c r="B8" s="26" t="s">
        <v>22</v>
      </c>
      <c r="C8" s="26"/>
      <c r="D8" s="2"/>
      <c r="J8" s="26" t="s">
        <v>26</v>
      </c>
      <c r="K8" s="26"/>
      <c r="L8" s="16"/>
      <c r="M8" s="16"/>
    </row>
    <row r="10" spans="2:13" ht="1.5" customHeight="1" x14ac:dyDescent="0.25"/>
    <row r="11" spans="2:13" ht="15.75" x14ac:dyDescent="0.25">
      <c r="B11" s="6" t="s">
        <v>5</v>
      </c>
      <c r="C11" s="6" t="s">
        <v>6</v>
      </c>
      <c r="D11" s="7" t="s">
        <v>31</v>
      </c>
      <c r="E11" s="6" t="s">
        <v>20</v>
      </c>
      <c r="F11" s="6" t="s">
        <v>23</v>
      </c>
      <c r="H11" s="8" t="s">
        <v>14</v>
      </c>
      <c r="I11" s="8" t="s">
        <v>19</v>
      </c>
    </row>
    <row r="12" spans="2:13" ht="2.25" customHeight="1" x14ac:dyDescent="0.25">
      <c r="B12" s="1"/>
      <c r="C12" s="1"/>
      <c r="E12" s="9"/>
      <c r="F12" s="9"/>
      <c r="H12" s="3" t="s">
        <v>18</v>
      </c>
      <c r="I12" s="2"/>
    </row>
    <row r="13" spans="2:13" x14ac:dyDescent="0.25">
      <c r="B13" s="9"/>
      <c r="C13" s="9"/>
      <c r="D13" s="5" t="s">
        <v>2</v>
      </c>
      <c r="E13" s="9">
        <f>C13-B13</f>
        <v>0</v>
      </c>
      <c r="F13" s="9"/>
      <c r="H13" s="12" t="s">
        <v>2</v>
      </c>
      <c r="I13" s="14">
        <f>IF(D13="Seduto",E13,0)+IF(D14="Seduto",E14,0)+IF(D15="Seduto",E15,0)+IF(D16="Seduto",E16,0)+IF(D17="Seduto",E17,0)+IF(D18="Seduto",E18,0)+IF(D19="Seduto",E19,0)+IF(D20="Seduto",E20,0)+IF(D21="Seduto",E21,0)+IF(D22="Seduto",E22,0)+IF(D23="Seduto",E23,0)+IF(D24="Seduto",E24,0)+IF(D25="Seduto",E25,0)+IF(D26="Seduto",E26,0)+IF(D27="Seduto",E27,0)+IF(D28="Seduto",E28,0)</f>
        <v>0</v>
      </c>
    </row>
    <row r="14" spans="2:13" x14ac:dyDescent="0.25">
      <c r="B14" s="9"/>
      <c r="C14" s="9"/>
      <c r="D14" s="5" t="s">
        <v>1</v>
      </c>
      <c r="E14" s="9">
        <f>C14-B14</f>
        <v>0</v>
      </c>
      <c r="F14" s="9"/>
      <c r="H14" s="12" t="s">
        <v>1</v>
      </c>
      <c r="I14" s="14">
        <f>IF(D14="Terra",E14,0)+IF(D15="Terra",E15,0)+IF(D16="Terra",E16,0)+IF(D17="Terra",E17,0)+IF(D18="Terra",E18,0)+IF(D19="Terra",E19,0)+IF(D20="Terra",E20,0)+IF(D21="Terra",E21,0)+IF(D22="Terra",E22,0)+IF(D23="Terra",E23,0)+IF(D24="Terra",E24,0)+IF(D25="Terra",E25,0)+IF(D26="Terra",E26,0)+IF(D27="Terra",E27,0)+IF(D28="Terra",E28,0)+IF(D13="Terra",E13,0)</f>
        <v>0</v>
      </c>
    </row>
    <row r="15" spans="2:13" x14ac:dyDescent="0.25">
      <c r="B15" s="9"/>
      <c r="C15" s="9"/>
      <c r="D15" s="5" t="s">
        <v>18</v>
      </c>
      <c r="E15" s="9">
        <f t="shared" ref="E15:E28" si="0">C15-B15</f>
        <v>0</v>
      </c>
      <c r="F15" s="9"/>
      <c r="H15" s="12" t="s">
        <v>7</v>
      </c>
      <c r="I15" s="14">
        <f>IF(D15="Piede",E15,0)+IF(D16="Piede",E16,0)+IF(D17="Piede",E17,0)+IF(D18="Piede",E18,0)+IF(D19="Piede",E19,0)+IF(D20="Piede",E20,0)+IF(D21="Piede",E21,0)+IF(D22="Piede",E22,0)+IF(D23="Piede",E23,0)+IF(D24="Piede",E24,0)+IF(D25="Piede",E25,0)+IF(D26="Piede",E26,0)+IF(D27="Piede",E27,0)+IF(D28="Piede",E28,0)+IF(D14="Piede",E14,0)+IF(D13="Piede",E13,0)</f>
        <v>0</v>
      </c>
    </row>
    <row r="16" spans="2:13" x14ac:dyDescent="0.25">
      <c r="B16" s="9"/>
      <c r="C16" s="9"/>
      <c r="D16" s="5" t="s">
        <v>18</v>
      </c>
      <c r="E16" s="9">
        <f t="shared" si="0"/>
        <v>0</v>
      </c>
      <c r="F16" s="9"/>
      <c r="H16" s="12" t="s">
        <v>0</v>
      </c>
      <c r="I16" s="14">
        <f>IF(D16="Resta",E16,0)+IF(D17="Resta",E17,0)+IF(D18="Resta",E18,0)+IF(D19="Resta",E19,0)+IF(D20="Resta",E20,0)+IF(D21="Resta",E21,0)+IF(D22="Resta",E22,0)+IF(D23="Resta",E23,0)+IF(D24="Resta",E24,0)+IF(D25="Resta",E25,0)+IF(D26="Resta",E26,0)+IF(D27="Resta",E27,0)+IF(D28="Resta",E28,0)+IF(D15="Resta",E15,0)+IF(D14="Resta",E14,0)+IF(D13="Resta",E13,0)</f>
        <v>0</v>
      </c>
    </row>
    <row r="17" spans="2:9" x14ac:dyDescent="0.25">
      <c r="B17" s="9"/>
      <c r="C17" s="9"/>
      <c r="D17" s="5" t="s">
        <v>18</v>
      </c>
      <c r="E17" s="9">
        <f t="shared" si="0"/>
        <v>0</v>
      </c>
      <c r="F17" s="9"/>
      <c r="H17" s="12" t="s">
        <v>3</v>
      </c>
      <c r="I17" s="14">
        <f>IF(D17="Ciotola",E17,0)+IF(D18="Ciotola",E18,0)+IF(D19="Ciotola",E19,0)+IF(D20="Ciotola",E20,0)+IF(D21="Ciotola",E21,0)+IF(D22="Ciotola",E22,0)+IF(D23="Ciotola",E23,0)+IF(D24="Ciotola",E24,0)+IF(D25="Ciotola",E25,0)+IF(D26="Ciotola",E26,0)+IF(D27="Ciotola",E27,0)+IF(D28="Ciotola",E28,0)+IF(D16="Ciotola",E16,0)+IF(D15="Ciotola",E15,0)+IF(D14="Ciotola",E14,0)+IF(D13="Ciotola",E13,0)</f>
        <v>0</v>
      </c>
    </row>
    <row r="18" spans="2:9" x14ac:dyDescent="0.25">
      <c r="B18" s="9"/>
      <c r="C18" s="9"/>
      <c r="D18" s="5" t="s">
        <v>18</v>
      </c>
      <c r="E18" s="9">
        <f t="shared" si="0"/>
        <v>0</v>
      </c>
      <c r="F18" s="9"/>
      <c r="H18" s="12" t="s">
        <v>9</v>
      </c>
      <c r="I18" s="14">
        <f>IF(D18="Soglie",E18,0)+IF(D19="Soglie",E19,0)+IF(D20="Soglie",E20,0)+IF(D21="Soglie",E21,0)+IF(D22="Soglie",E22,0)+IF(D23="Soglie",E23,0)+IF(D24="Soglie",E24,0)+IF(D25="Soglie",E25,0)+IF(D26="Soglie",E26,0)+IF(D27="Soglie",E27,0)+IF(D28="Soglie",E28,0)+IF(D17="Soglie",E17,0)+IF(D16="Soglie",E16,0)+IF(D15="Soglie",E15,0)+IF(D14="Soglie",E14,0)+IF(D13="Soglie",E13,0)</f>
        <v>0</v>
      </c>
    </row>
    <row r="19" spans="2:9" x14ac:dyDescent="0.25">
      <c r="B19" s="9"/>
      <c r="C19" s="9"/>
      <c r="D19" s="5" t="s">
        <v>18</v>
      </c>
      <c r="E19" s="9">
        <f t="shared" si="0"/>
        <v>0</v>
      </c>
      <c r="F19" s="9"/>
      <c r="H19" s="12" t="s">
        <v>8</v>
      </c>
      <c r="I19" s="14">
        <f>IF(D19="Regole",E19,0)+IF(D20="Regole",E20,0)+IF(D21="Regole",E21,0)+IF(D22="Regole",E22,0)+IF(D23="Regole",E23,0)+IF(D24="Regole",E24,0)+IF(D25="Regole",E25,0)+IF(D26="Regole",E26,0)+IF(D27="Regole",E27,0)+IF(D28="Regole",E28,0)+IF(D18="Regole",E18,0)+IF(D17="Regole",E17,0)+IF(D16="Regole",E16,0)+IF(D15="Regole",E15,0)+IF(D14="Regole",E14,0)+IF(D13="Regole",E13,0)</f>
        <v>0</v>
      </c>
    </row>
    <row r="20" spans="2:9" x14ac:dyDescent="0.25">
      <c r="B20" s="9"/>
      <c r="C20" s="9"/>
      <c r="D20" s="5" t="s">
        <v>18</v>
      </c>
      <c r="E20" s="9">
        <f t="shared" si="0"/>
        <v>0</v>
      </c>
      <c r="F20" s="9"/>
      <c r="H20" s="13" t="s">
        <v>4</v>
      </c>
      <c r="I20" s="14">
        <f>IF(D20="Anamnesi",E20,0)+IF(D21="Anamnesi",E21,0)+IF(D22="Anamnesi",E22,0)+IF(D23="Anamnesi",E23,0)+IF(D24="Anamnesi",E24,0)+IF(D25="Anamnesi",E25,0)+IF(D26="Anamnesi",E26,0)+IF(D27="Anamnesi",E27,0)+IF(D28="Anamnesi",E28,0)+IF(D19="Anamnesi",E19,0)+IF(D18="Anamnesi",E18,0)+IF(D17="Anamnesi",E17,0)+IF(D16="Anamnesi",E16,0)+IF(D15="Anamnesi",E15,0)+IF(D14="Anamnesi",E14,0)+IF(D13="Anamnesi",E13,0)</f>
        <v>0</v>
      </c>
    </row>
    <row r="21" spans="2:9" x14ac:dyDescent="0.25">
      <c r="B21" s="9"/>
      <c r="C21" s="9"/>
      <c r="D21" s="5" t="s">
        <v>18</v>
      </c>
      <c r="E21" s="9">
        <f t="shared" si="0"/>
        <v>0</v>
      </c>
      <c r="F21" s="9"/>
      <c r="H21" s="12" t="s">
        <v>10</v>
      </c>
      <c r="I21" s="14">
        <f>IF(D13="Guinzaglio",E13,0)+IF(D14="Guinzaglio",E14,0)+IF(D15="Guinzaglio",E15,0)+IF(D16="Guinzaglio",E16,0)+IF(D17="Guinzaglio",E17,0)+IF(D18="Guinzaglio",E18,0)+IF(D19="Guinzaglio",E19,0)+IF(D20="Guinzaglio",E20,0)+IF(D21="Guinzaglio",E21,0)+IF(D22="Guinzaglio",E22,0)+IF(D23="Guinzaglio",E23,0)+IF(D24="Guinzaglio",E24,0)+IF(D25="Guinzaglio",E25,0)+IF(D26="Guinzaglio",E26,0)+IF(D27="Guinzaglio",E27,0)+IF(D28="Guinzaglio",E28,0)</f>
        <v>0</v>
      </c>
    </row>
    <row r="22" spans="2:9" x14ac:dyDescent="0.25">
      <c r="B22" s="9"/>
      <c r="C22" s="9"/>
      <c r="D22" s="5" t="s">
        <v>18</v>
      </c>
      <c r="E22" s="9">
        <f t="shared" si="0"/>
        <v>0</v>
      </c>
      <c r="F22" s="9"/>
      <c r="H22" s="12" t="s">
        <v>11</v>
      </c>
      <c r="I22" s="14">
        <f>IF(D13="Approccio",E13,0)+IF(D14="Approccio",E14,0)+IF(D15="Approccio",E15,0)+IF(D16="Approccio",E16,0)+IF(D17="Approccio",E17,0)+IF(D18="Approccio",E18,0)+IF(D19="Approccio",E19,0)+IF(D20="Approccio",E20,0)+IF(D21="Approccio",E21,0)+IF(D22="Approccio",E22,0)+IF(D23="Approccio",E23,0)+IF(D24="Approccio",E24,0)+IF(D25="Approccio",E25,0)+IF(D26="Approccio",E26,0)+IF(D27="Approccio",E27,0)+IF(D28="Approccio",E28,0)</f>
        <v>0</v>
      </c>
    </row>
    <row r="23" spans="2:9" x14ac:dyDescent="0.25">
      <c r="B23" s="9"/>
      <c r="C23" s="9"/>
      <c r="D23" s="5" t="s">
        <v>18</v>
      </c>
      <c r="E23" s="9">
        <f t="shared" si="0"/>
        <v>0</v>
      </c>
      <c r="F23" s="9"/>
      <c r="H23" s="12" t="s">
        <v>12</v>
      </c>
      <c r="I23" s="14">
        <f>IF(D13="Pettorina",E13,0)+IF(D14="Pettorina",E14,0)+IF(D15="Pettorina",E15,0)+IF(D16="Pettorina",E16,0)+IF(D17="Pettorina",E17,0)+IF(D18="Pettorina",E18,0)+IF(D19="Pettorina",E19,0)+IF(D20="Pettorina",E20,0)+IF(D21="Pettorina",E21,0)+IF(D22="Pettorina",E22,0)+IF(D23="Pettorina",E23,0)+IF(D24="Pettorina",E24,0)+IF(D25="Pettorina",E25,0)+IF(D26="Pettorina",E26,0)+IF(D27="Pettorina",E27,0)+IF(D28="Pettorina",E28,0)</f>
        <v>0</v>
      </c>
    </row>
    <row r="24" spans="2:9" x14ac:dyDescent="0.25">
      <c r="B24" s="9"/>
      <c r="C24" s="9"/>
      <c r="D24" s="5" t="s">
        <v>18</v>
      </c>
      <c r="E24" s="9">
        <f t="shared" si="0"/>
        <v>0</v>
      </c>
      <c r="F24" s="9"/>
      <c r="H24" s="12" t="s">
        <v>13</v>
      </c>
      <c r="I24" s="14">
        <f>IF(D13="Collare",E13,0)+IF(D14="Collare",E14,0)+IF(D15="Collare",E15,0)+IF(D16="Collare",E16,0)+IF(D17="Collare",E17,0)+IF(D18="Collare",E18,0)+IF(D19="Collare",E19,0)+IF(D20="Collare",E20,0)+IF(D21="Collare",E21,0)+IF(D22="Collare",E22,0)+IF(D23="Collare",E23,0)+IF(D24="Collare",E24,0)+IF(D25="Collare",E25,0)+IF(D26="Collare",E26,0)+IF(D27="Collare",E27,0)+IF(D28="Collare",E28,0)</f>
        <v>0</v>
      </c>
    </row>
    <row r="25" spans="2:9" x14ac:dyDescent="0.25">
      <c r="B25" s="9"/>
      <c r="C25" s="9"/>
      <c r="D25" s="5" t="s">
        <v>18</v>
      </c>
      <c r="E25" s="9">
        <f t="shared" si="0"/>
        <v>0</v>
      </c>
      <c r="F25" s="9"/>
      <c r="H25" s="12" t="s">
        <v>15</v>
      </c>
      <c r="I25" s="14">
        <f>IF(D13="Palline",E13,0)+IF(D14="Palline",E14,0)+IF(D15="Palline",E15,0)+IF(D16="Palline",E16,0)+IF(D17="Palline",E17,0)+IF(D18="Palline",E18,0)+IF(D19="Palline",E19,0)+IF(D20="Palline",E20,0)+IF(D21="Palline",E21,0)+IF(D22="Palline",E22,0)+IF(D23="Palline",E23,0)+IF(D24="Palline",E24,0)+IF(D25="Palline",E25,0)+IF(D26="Palline",E26,0)+IF(D27="Palline",E27,0)+IF(D28="Palline",E28,0)</f>
        <v>0</v>
      </c>
    </row>
    <row r="26" spans="2:9" x14ac:dyDescent="0.25">
      <c r="B26" s="9"/>
      <c r="C26" s="9"/>
      <c r="D26" s="5" t="s">
        <v>18</v>
      </c>
      <c r="E26" s="9">
        <f t="shared" si="0"/>
        <v>0</v>
      </c>
      <c r="F26" s="9"/>
      <c r="H26" s="12" t="s">
        <v>16</v>
      </c>
      <c r="I26" s="14">
        <f>IF(D13="Richiamo",E13,0)+IF(D14="Richiamo",E14,0)+IF(D15="Richiamo",E15,0)+IF(D16="Richiamo",E16,0)+IF(D17="Richiamo",E17,0)+IF(D18="Richiamo",E18,0)+IF(D19="Richiamo",E19,0)+IF(D20="Richiamo",E20,0)+IF(D21="Richiamo",E21,0)+IF(D22="Richiamo",E22,0)+IF(D23="Richiamo",E23,0)+IF(D24="Richiamo",E24,0)+IF(D25="Richiamo",E25,0)+IF(D26="Richiamo",E26,0)+IF(D27="Richiamo",E27,0)+IF(D28="Richiamo",E28,0)</f>
        <v>0</v>
      </c>
    </row>
    <row r="27" spans="2:9" x14ac:dyDescent="0.25">
      <c r="B27" s="9"/>
      <c r="C27" s="9"/>
      <c r="D27" s="5" t="s">
        <v>18</v>
      </c>
      <c r="E27" s="9">
        <f t="shared" si="0"/>
        <v>0</v>
      </c>
      <c r="F27" s="9"/>
      <c r="H27" s="12" t="s">
        <v>17</v>
      </c>
      <c r="I27" s="14">
        <f>IF(D13="P. olfattiva",E13,0)+IF(D14="P. olfattiva",E14,0)+IF(D15="P. olfattiva",E15,0)+IF(D16="P. olfattiva",E16,0)+IF(D17="P. olfattiva",E17,0)+IF(D18="P. olfattiva",E18,0)+IF(D19="P. olfattiva",E19,0)+IF(D20="P. olfattiva",E20,0)+IF(D21="P. olfattiva",E21,0)+IF(D22="P. olfattiva",E22,0)+IF(D23="P. olfattiva",E23,0)+IF(D24="P. olfattiva",E24,0)+IF(D25="P. olfattiva",E25,0)+IF(D26="P. olfattiva",E26,0)+IF(D27="P. olfattiva",E27,0)+IF(D28="P. olfattiva",E28,0)</f>
        <v>0</v>
      </c>
    </row>
    <row r="28" spans="2:9" x14ac:dyDescent="0.25">
      <c r="B28" s="2"/>
      <c r="C28" s="2"/>
      <c r="D28" s="5" t="s">
        <v>18</v>
      </c>
      <c r="E28" s="9">
        <f t="shared" si="0"/>
        <v>0</v>
      </c>
      <c r="F28" s="9"/>
      <c r="H28" s="2"/>
      <c r="I28" s="11"/>
    </row>
    <row r="36" spans="3:14" ht="8.25" customHeight="1" x14ac:dyDescent="0.25"/>
    <row r="37" spans="3:14" ht="15.75" x14ac:dyDescent="0.25">
      <c r="C37" s="22" t="s">
        <v>27</v>
      </c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4"/>
    </row>
    <row r="38" spans="3:14" ht="15.75" x14ac:dyDescent="0.25">
      <c r="C38" s="21" t="s">
        <v>28</v>
      </c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</row>
    <row r="39" spans="3:14" x14ac:dyDescent="0.25"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</row>
    <row r="40" spans="3:14" x14ac:dyDescent="0.25"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</row>
    <row r="41" spans="3:14" x14ac:dyDescent="0.25"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</row>
    <row r="42" spans="3:14" x14ac:dyDescent="0.25"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</row>
    <row r="43" spans="3:14" x14ac:dyDescent="0.25"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</row>
    <row r="44" spans="3:14" x14ac:dyDescent="0.25"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</row>
    <row r="45" spans="3:14" x14ac:dyDescent="0.25"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</row>
    <row r="46" spans="3:14" x14ac:dyDescent="0.25"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</row>
    <row r="47" spans="3:14" x14ac:dyDescent="0.25"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</row>
    <row r="48" spans="3:14" x14ac:dyDescent="0.25"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</row>
    <row r="49" spans="3:14" x14ac:dyDescent="0.25"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</row>
    <row r="50" spans="3:14" x14ac:dyDescent="0.25"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</row>
    <row r="51" spans="3:14" x14ac:dyDescent="0.25"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</row>
    <row r="52" spans="3:14" x14ac:dyDescent="0.25"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</row>
    <row r="53" spans="3:14" x14ac:dyDescent="0.25"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</row>
    <row r="54" spans="3:14" x14ac:dyDescent="0.25"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</row>
    <row r="55" spans="3:14" x14ac:dyDescent="0.25"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</row>
    <row r="56" spans="3:14" x14ac:dyDescent="0.25"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</row>
    <row r="57" spans="3:14" x14ac:dyDescent="0.25"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</row>
    <row r="58" spans="3:14" x14ac:dyDescent="0.25"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</row>
    <row r="59" spans="3:14" x14ac:dyDescent="0.25"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</row>
    <row r="60" spans="3:14" x14ac:dyDescent="0.25"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</row>
    <row r="61" spans="3:14" x14ac:dyDescent="0.25"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</row>
    <row r="62" spans="3:14" x14ac:dyDescent="0.25"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</row>
    <row r="63" spans="3:14" x14ac:dyDescent="0.25"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</row>
    <row r="64" spans="3:14" x14ac:dyDescent="0.25"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</row>
    <row r="65" spans="3:14" x14ac:dyDescent="0.25"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</row>
    <row r="66" spans="3:14" x14ac:dyDescent="0.25"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</row>
    <row r="67" spans="3:14" x14ac:dyDescent="0.25"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</row>
    <row r="68" spans="3:14" x14ac:dyDescent="0.25"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</row>
    <row r="70" spans="3:14" ht="8.25" customHeight="1" x14ac:dyDescent="0.25"/>
    <row r="71" spans="3:14" x14ac:dyDescent="0.25">
      <c r="C71" s="17" t="s">
        <v>29</v>
      </c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9"/>
    </row>
    <row r="72" spans="3:14" x14ac:dyDescent="0.25">
      <c r="C72" s="20" t="s">
        <v>30</v>
      </c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</row>
    <row r="73" spans="3:14" x14ac:dyDescent="0.25"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</row>
    <row r="74" spans="3:14" x14ac:dyDescent="0.25"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</row>
    <row r="75" spans="3:14" x14ac:dyDescent="0.25"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</row>
    <row r="76" spans="3:14" x14ac:dyDescent="0.25"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</row>
    <row r="77" spans="3:14" x14ac:dyDescent="0.25"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</row>
    <row r="78" spans="3:14" x14ac:dyDescent="0.25"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</row>
    <row r="79" spans="3:14" x14ac:dyDescent="0.25"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</row>
    <row r="80" spans="3:14" x14ac:dyDescent="0.25"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</row>
    <row r="81" spans="3:14" x14ac:dyDescent="0.25"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</row>
    <row r="82" spans="3:14" x14ac:dyDescent="0.25"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</row>
    <row r="83" spans="3:14" x14ac:dyDescent="0.25"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</row>
    <row r="84" spans="3:14" x14ac:dyDescent="0.25"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</row>
    <row r="85" spans="3:14" x14ac:dyDescent="0.25">
      <c r="C85" s="16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</row>
    <row r="86" spans="3:14" x14ac:dyDescent="0.25"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</row>
    <row r="87" spans="3:14" x14ac:dyDescent="0.25"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</row>
    <row r="88" spans="3:14" x14ac:dyDescent="0.25"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</row>
    <row r="89" spans="3:14" x14ac:dyDescent="0.25"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</row>
    <row r="90" spans="3:14" x14ac:dyDescent="0.25"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</row>
    <row r="91" spans="3:14" x14ac:dyDescent="0.25"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</row>
    <row r="92" spans="3:14" x14ac:dyDescent="0.25"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</row>
    <row r="93" spans="3:14" x14ac:dyDescent="0.25"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</row>
    <row r="94" spans="3:14" x14ac:dyDescent="0.25"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</row>
    <row r="95" spans="3:14" x14ac:dyDescent="0.25"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</row>
    <row r="96" spans="3:14" x14ac:dyDescent="0.25"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</row>
    <row r="97" spans="3:14" x14ac:dyDescent="0.25"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</row>
    <row r="98" spans="3:14" x14ac:dyDescent="0.25"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</row>
    <row r="99" spans="3:14" x14ac:dyDescent="0.25"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</row>
    <row r="100" spans="3:14" x14ac:dyDescent="0.25"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</row>
    <row r="101" spans="3:14" x14ac:dyDescent="0.25"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</row>
    <row r="102" spans="3:14" x14ac:dyDescent="0.25"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</row>
  </sheetData>
  <mergeCells count="71">
    <mergeCell ref="C99:N99"/>
    <mergeCell ref="C100:N100"/>
    <mergeCell ref="C101:N101"/>
    <mergeCell ref="C102:N102"/>
    <mergeCell ref="C93:N93"/>
    <mergeCell ref="C94:N94"/>
    <mergeCell ref="C95:N95"/>
    <mergeCell ref="C96:N96"/>
    <mergeCell ref="C97:N97"/>
    <mergeCell ref="C98:N98"/>
    <mergeCell ref="C92:N92"/>
    <mergeCell ref="C81:N81"/>
    <mergeCell ref="C82:N82"/>
    <mergeCell ref="C83:N83"/>
    <mergeCell ref="C84:N84"/>
    <mergeCell ref="C85:N85"/>
    <mergeCell ref="C86:N86"/>
    <mergeCell ref="C87:N87"/>
    <mergeCell ref="C88:N88"/>
    <mergeCell ref="C89:N89"/>
    <mergeCell ref="C90:N90"/>
    <mergeCell ref="C91:N91"/>
    <mergeCell ref="C80:N80"/>
    <mergeCell ref="C67:N67"/>
    <mergeCell ref="C68:N68"/>
    <mergeCell ref="C71:N71"/>
    <mergeCell ref="C72:N72"/>
    <mergeCell ref="C73:N73"/>
    <mergeCell ref="C74:N74"/>
    <mergeCell ref="C75:N75"/>
    <mergeCell ref="C76:N76"/>
    <mergeCell ref="C77:N77"/>
    <mergeCell ref="C78:N78"/>
    <mergeCell ref="C79:N79"/>
    <mergeCell ref="C66:N66"/>
    <mergeCell ref="C55:N55"/>
    <mergeCell ref="C56:N56"/>
    <mergeCell ref="C57:N57"/>
    <mergeCell ref="C58:N58"/>
    <mergeCell ref="C59:N59"/>
    <mergeCell ref="C60:N60"/>
    <mergeCell ref="C61:N61"/>
    <mergeCell ref="C62:N62"/>
    <mergeCell ref="C63:N63"/>
    <mergeCell ref="C64:N64"/>
    <mergeCell ref="C65:N65"/>
    <mergeCell ref="C54:N54"/>
    <mergeCell ref="C43:N43"/>
    <mergeCell ref="C44:N44"/>
    <mergeCell ref="C45:N45"/>
    <mergeCell ref="C46:N46"/>
    <mergeCell ref="C47:N47"/>
    <mergeCell ref="C48:N48"/>
    <mergeCell ref="C49:N49"/>
    <mergeCell ref="C50:N50"/>
    <mergeCell ref="C51:N51"/>
    <mergeCell ref="C52:N52"/>
    <mergeCell ref="C53:N53"/>
    <mergeCell ref="C42:N42"/>
    <mergeCell ref="B7:C7"/>
    <mergeCell ref="F7:G7"/>
    <mergeCell ref="J7:K7"/>
    <mergeCell ref="L7:M7"/>
    <mergeCell ref="B8:C8"/>
    <mergeCell ref="J8:K8"/>
    <mergeCell ref="L8:M8"/>
    <mergeCell ref="C37:N37"/>
    <mergeCell ref="C38:N38"/>
    <mergeCell ref="C39:N39"/>
    <mergeCell ref="C40:N40"/>
    <mergeCell ref="C41:N41"/>
  </mergeCells>
  <dataValidations count="1">
    <dataValidation type="list" allowBlank="1" showInputMessage="1" showErrorMessage="1" sqref="D13:D28">
      <formula1>$H$12:$H$27</formula1>
    </dataValidation>
  </dataValidation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N102"/>
  <sheetViews>
    <sheetView topLeftCell="A7" workbookViewId="0">
      <selection activeCell="B14" sqref="B14"/>
    </sheetView>
  </sheetViews>
  <sheetFormatPr defaultRowHeight="15" x14ac:dyDescent="0.25"/>
  <cols>
    <col min="1" max="1" width="1.28515625" customWidth="1"/>
    <col min="2" max="2" width="7" bestFit="1" customWidth="1"/>
    <col min="3" max="3" width="5.140625" bestFit="1" customWidth="1"/>
    <col min="4" max="4" width="15.42578125" bestFit="1" customWidth="1"/>
    <col min="5" max="5" width="2.85546875" customWidth="1"/>
    <col min="6" max="6" width="11.42578125" bestFit="1" customWidth="1"/>
    <col min="7" max="7" width="2.28515625" customWidth="1"/>
    <col min="8" max="8" width="13.140625" bestFit="1" customWidth="1"/>
    <col min="9" max="9" width="11.42578125" bestFit="1" customWidth="1"/>
    <col min="11" max="11" width="11.7109375" customWidth="1"/>
    <col min="14" max="14" width="13.7109375" customWidth="1"/>
  </cols>
  <sheetData>
    <row r="6" spans="2:13" ht="4.5" customHeight="1" x14ac:dyDescent="0.25"/>
    <row r="7" spans="2:13" ht="15.75" x14ac:dyDescent="0.25">
      <c r="B7" s="26" t="s">
        <v>21</v>
      </c>
      <c r="C7" s="26"/>
      <c r="D7" s="2"/>
      <c r="F7" s="26" t="s">
        <v>24</v>
      </c>
      <c r="G7" s="26"/>
      <c r="H7" s="10">
        <v>43081</v>
      </c>
      <c r="J7" s="26" t="s">
        <v>25</v>
      </c>
      <c r="K7" s="26"/>
      <c r="L7" s="16"/>
      <c r="M7" s="16"/>
    </row>
    <row r="8" spans="2:13" ht="15.75" x14ac:dyDescent="0.25">
      <c r="B8" s="26" t="s">
        <v>22</v>
      </c>
      <c r="C8" s="26"/>
      <c r="D8" s="2"/>
      <c r="J8" s="26" t="s">
        <v>26</v>
      </c>
      <c r="K8" s="26"/>
      <c r="L8" s="16"/>
      <c r="M8" s="16"/>
    </row>
    <row r="10" spans="2:13" ht="3.75" customHeight="1" x14ac:dyDescent="0.25"/>
    <row r="11" spans="2:13" ht="15.75" x14ac:dyDescent="0.25">
      <c r="B11" s="6" t="s">
        <v>5</v>
      </c>
      <c r="C11" s="6" t="s">
        <v>6</v>
      </c>
      <c r="D11" s="7" t="s">
        <v>31</v>
      </c>
      <c r="E11" s="6" t="s">
        <v>20</v>
      </c>
      <c r="F11" s="6" t="s">
        <v>23</v>
      </c>
      <c r="H11" s="8" t="s">
        <v>14</v>
      </c>
      <c r="I11" s="8" t="s">
        <v>19</v>
      </c>
    </row>
    <row r="12" spans="2:13" ht="1.5" customHeight="1" x14ac:dyDescent="0.25">
      <c r="B12" s="1"/>
      <c r="C12" s="1"/>
      <c r="E12" s="9"/>
      <c r="F12" s="9"/>
      <c r="H12" s="3" t="s">
        <v>18</v>
      </c>
      <c r="I12" s="2"/>
    </row>
    <row r="13" spans="2:13" x14ac:dyDescent="0.25">
      <c r="B13" s="9"/>
      <c r="C13" s="9"/>
      <c r="D13" s="5" t="s">
        <v>2</v>
      </c>
      <c r="E13" s="9">
        <f>C13-B13</f>
        <v>0</v>
      </c>
      <c r="F13" s="9"/>
      <c r="H13" s="12" t="s">
        <v>2</v>
      </c>
      <c r="I13" s="14">
        <f>IF(D13="Seduto",E13,0)+IF(D14="Seduto",E14,0)+IF(D15="Seduto",E15,0)+IF(D16="Seduto",E16,0)+IF(D17="Seduto",E17,0)+IF(D18="Seduto",E18,0)+IF(D19="Seduto",E19,0)+IF(D20="Seduto",E20,0)+IF(D21="Seduto",E21,0)+IF(D22="Seduto",E22,0)+IF(D23="Seduto",E23,0)+IF(D24="Seduto",E24,0)+IF(D25="Seduto",E25,0)+IF(D26="Seduto",E26,0)+IF(D27="Seduto",E27,0)+IF(D28="Seduto",E28,0)</f>
        <v>0</v>
      </c>
    </row>
    <row r="14" spans="2:13" x14ac:dyDescent="0.25">
      <c r="B14" s="9"/>
      <c r="C14" s="9"/>
      <c r="D14" s="5" t="s">
        <v>0</v>
      </c>
      <c r="E14" s="9">
        <f>C14-B14</f>
        <v>0</v>
      </c>
      <c r="F14" s="9"/>
      <c r="H14" s="12" t="s">
        <v>1</v>
      </c>
      <c r="I14" s="14">
        <f>IF(D14="Terra",E14,0)+IF(D15="Terra",E15,0)+IF(D16="Terra",E16,0)+IF(D17="Terra",E17,0)+IF(D18="Terra",E18,0)+IF(D19="Terra",E19,0)+IF(D20="Terra",E20,0)+IF(D21="Terra",E21,0)+IF(D22="Terra",E22,0)+IF(D23="Terra",E23,0)+IF(D24="Terra",E24,0)+IF(D25="Terra",E25,0)+IF(D26="Terra",E26,0)+IF(D27="Terra",E27,0)+IF(D28="Terra",E28,0)+IF(D13="Terra",E13,0)</f>
        <v>0</v>
      </c>
    </row>
    <row r="15" spans="2:13" x14ac:dyDescent="0.25">
      <c r="B15" s="9"/>
      <c r="C15" s="9"/>
      <c r="D15" s="5" t="s">
        <v>18</v>
      </c>
      <c r="E15" s="9">
        <f t="shared" ref="E15:E28" si="0">C15-B15</f>
        <v>0</v>
      </c>
      <c r="F15" s="9"/>
      <c r="H15" s="12" t="s">
        <v>7</v>
      </c>
      <c r="I15" s="14">
        <f>IF(D15="Piede",E15,0)+IF(D16="Piede",E16,0)+IF(D17="Piede",E17,0)+IF(D18="Piede",E18,0)+IF(D19="Piede",E19,0)+IF(D20="Piede",E20,0)+IF(D21="Piede",E21,0)+IF(D22="Piede",E22,0)+IF(D23="Piede",E23,0)+IF(D24="Piede",E24,0)+IF(D25="Piede",E25,0)+IF(D26="Piede",E26,0)+IF(D27="Piede",E27,0)+IF(D28="Piede",E28,0)+IF(D14="Piede",E14,0)+IF(D13="Piede",E13,0)</f>
        <v>0</v>
      </c>
    </row>
    <row r="16" spans="2:13" x14ac:dyDescent="0.25">
      <c r="B16" s="9"/>
      <c r="C16" s="9"/>
      <c r="D16" s="5" t="s">
        <v>18</v>
      </c>
      <c r="E16" s="9">
        <f t="shared" si="0"/>
        <v>0</v>
      </c>
      <c r="F16" s="9"/>
      <c r="H16" s="12" t="s">
        <v>0</v>
      </c>
      <c r="I16" s="14">
        <f>IF(D16="Resta",E16,0)+IF(D17="Resta",E17,0)+IF(D18="Resta",E18,0)+IF(D19="Resta",E19,0)+IF(D20="Resta",E20,0)+IF(D21="Resta",E21,0)+IF(D22="Resta",E22,0)+IF(D23="Resta",E23,0)+IF(D24="Resta",E24,0)+IF(D25="Resta",E25,0)+IF(D26="Resta",E26,0)+IF(D27="Resta",E27,0)+IF(D28="Resta",E28,0)+IF(D15="Resta",E15,0)+IF(D14="Resta",E14,0)+IF(D13="Resta",E13,0)</f>
        <v>0</v>
      </c>
    </row>
    <row r="17" spans="2:9" x14ac:dyDescent="0.25">
      <c r="B17" s="9"/>
      <c r="C17" s="9"/>
      <c r="D17" s="5" t="s">
        <v>18</v>
      </c>
      <c r="E17" s="9">
        <f t="shared" si="0"/>
        <v>0</v>
      </c>
      <c r="F17" s="9"/>
      <c r="H17" s="12" t="s">
        <v>3</v>
      </c>
      <c r="I17" s="14">
        <f>IF(D17="Ciotola",E17,0)+IF(D18="Ciotola",E18,0)+IF(D19="Ciotola",E19,0)+IF(D20="Ciotola",E20,0)+IF(D21="Ciotola",E21,0)+IF(D22="Ciotola",E22,0)+IF(D23="Ciotola",E23,0)+IF(D24="Ciotola",E24,0)+IF(D25="Ciotola",E25,0)+IF(D26="Ciotola",E26,0)+IF(D27="Ciotola",E27,0)+IF(D28="Ciotola",E28,0)+IF(D16="Ciotola",E16,0)+IF(D15="Ciotola",E15,0)+IF(D14="Ciotola",E14,0)+IF(D13="Ciotola",E13,0)</f>
        <v>0</v>
      </c>
    </row>
    <row r="18" spans="2:9" x14ac:dyDescent="0.25">
      <c r="B18" s="9"/>
      <c r="C18" s="9"/>
      <c r="D18" s="5" t="s">
        <v>18</v>
      </c>
      <c r="E18" s="9">
        <f t="shared" si="0"/>
        <v>0</v>
      </c>
      <c r="F18" s="9"/>
      <c r="H18" s="12" t="s">
        <v>9</v>
      </c>
      <c r="I18" s="14">
        <f>IF(D18="Soglie",E18,0)+IF(D19="Soglie",E19,0)+IF(D20="Soglie",E20,0)+IF(D21="Soglie",E21,0)+IF(D22="Soglie",E22,0)+IF(D23="Soglie",E23,0)+IF(D24="Soglie",E24,0)+IF(D25="Soglie",E25,0)+IF(D26="Soglie",E26,0)+IF(D27="Soglie",E27,0)+IF(D28="Soglie",E28,0)+IF(D17="Soglie",E17,0)+IF(D16="Soglie",E16,0)+IF(D15="Soglie",E15,0)+IF(D14="Soglie",E14,0)+IF(D13="Soglie",E13,0)</f>
        <v>0</v>
      </c>
    </row>
    <row r="19" spans="2:9" x14ac:dyDescent="0.25">
      <c r="B19" s="9"/>
      <c r="C19" s="9"/>
      <c r="D19" s="5" t="s">
        <v>18</v>
      </c>
      <c r="E19" s="9">
        <f t="shared" si="0"/>
        <v>0</v>
      </c>
      <c r="F19" s="9"/>
      <c r="H19" s="12" t="s">
        <v>8</v>
      </c>
      <c r="I19" s="14">
        <f>IF(D19="Regole",E19,0)+IF(D20="Regole",E20,0)+IF(D21="Regole",E21,0)+IF(D22="Regole",E22,0)+IF(D23="Regole",E23,0)+IF(D24="Regole",E24,0)+IF(D25="Regole",E25,0)+IF(D26="Regole",E26,0)+IF(D27="Regole",E27,0)+IF(D28="Regole",E28,0)+IF(D18="Regole",E18,0)+IF(D17="Regole",E17,0)+IF(D16="Regole",E16,0)+IF(D15="Regole",E15,0)+IF(D14="Regole",E14,0)+IF(D13="Regole",E13,0)</f>
        <v>0</v>
      </c>
    </row>
    <row r="20" spans="2:9" x14ac:dyDescent="0.25">
      <c r="B20" s="9"/>
      <c r="C20" s="9"/>
      <c r="D20" s="5" t="s">
        <v>18</v>
      </c>
      <c r="E20" s="9">
        <f t="shared" si="0"/>
        <v>0</v>
      </c>
      <c r="F20" s="9"/>
      <c r="H20" s="13" t="s">
        <v>4</v>
      </c>
      <c r="I20" s="14">
        <f>IF(D20="Anamnesi",E20,0)+IF(D21="Anamnesi",E21,0)+IF(D22="Anamnesi",E22,0)+IF(D23="Anamnesi",E23,0)+IF(D24="Anamnesi",E24,0)+IF(D25="Anamnesi",E25,0)+IF(D26="Anamnesi",E26,0)+IF(D27="Anamnesi",E27,0)+IF(D28="Anamnesi",E28,0)+IF(D19="Anamnesi",E19,0)+IF(D18="Anamnesi",E18,0)+IF(D17="Anamnesi",E17,0)+IF(D16="Anamnesi",E16,0)+IF(D15="Anamnesi",E15,0)+IF(D14="Anamnesi",E14,0)+IF(D13="Anamnesi",E13,0)</f>
        <v>0</v>
      </c>
    </row>
    <row r="21" spans="2:9" x14ac:dyDescent="0.25">
      <c r="B21" s="9"/>
      <c r="C21" s="9"/>
      <c r="D21" s="5" t="s">
        <v>18</v>
      </c>
      <c r="E21" s="9">
        <f t="shared" si="0"/>
        <v>0</v>
      </c>
      <c r="F21" s="9"/>
      <c r="H21" s="12" t="s">
        <v>10</v>
      </c>
      <c r="I21" s="14">
        <f>IF(D13="Guinzaglio",E13,0)+IF(D14="Guinzaglio",E14,0)+IF(D15="Guinzaglio",E15,0)+IF(D16="Guinzaglio",E16,0)+IF(D17="Guinzaglio",E17,0)+IF(D18="Guinzaglio",E18,0)+IF(D19="Guinzaglio",E19,0)+IF(D20="Guinzaglio",E20,0)+IF(D21="Guinzaglio",E21,0)+IF(D22="Guinzaglio",E22,0)+IF(D23="Guinzaglio",E23,0)+IF(D24="Guinzaglio",E24,0)+IF(D25="Guinzaglio",E25,0)+IF(D26="Guinzaglio",E26,0)+IF(D27="Guinzaglio",E27,0)+IF(D28="Guinzaglio",E28,0)</f>
        <v>0</v>
      </c>
    </row>
    <row r="22" spans="2:9" x14ac:dyDescent="0.25">
      <c r="B22" s="9"/>
      <c r="C22" s="9"/>
      <c r="D22" s="5" t="s">
        <v>18</v>
      </c>
      <c r="E22" s="9">
        <f t="shared" si="0"/>
        <v>0</v>
      </c>
      <c r="F22" s="9"/>
      <c r="H22" s="12" t="s">
        <v>11</v>
      </c>
      <c r="I22" s="14">
        <f>IF(D13="Approccio",E13,0)+IF(D14="Approccio",E14,0)+IF(D15="Approccio",E15,0)+IF(D16="Approccio",E16,0)+IF(D17="Approccio",E17,0)+IF(D18="Approccio",E18,0)+IF(D19="Approccio",E19,0)+IF(D20="Approccio",E20,0)+IF(D21="Approccio",E21,0)+IF(D22="Approccio",E22,0)+IF(D23="Approccio",E23,0)+IF(D24="Approccio",E24,0)+IF(D25="Approccio",E25,0)+IF(D26="Approccio",E26,0)+IF(D27="Approccio",E27,0)+IF(D28="Approccio",E28,0)</f>
        <v>0</v>
      </c>
    </row>
    <row r="23" spans="2:9" x14ac:dyDescent="0.25">
      <c r="B23" s="9"/>
      <c r="C23" s="9"/>
      <c r="D23" s="5" t="s">
        <v>18</v>
      </c>
      <c r="E23" s="9">
        <f t="shared" si="0"/>
        <v>0</v>
      </c>
      <c r="F23" s="9"/>
      <c r="H23" s="12" t="s">
        <v>12</v>
      </c>
      <c r="I23" s="14">
        <f>IF(D13="Pettorina",E13,0)+IF(D14="Pettorina",E14,0)+IF(D15="Pettorina",E15,0)+IF(D16="Pettorina",E16,0)+IF(D17="Pettorina",E17,0)+IF(D18="Pettorina",E18,0)+IF(D19="Pettorina",E19,0)+IF(D20="Pettorina",E20,0)+IF(D21="Pettorina",E21,0)+IF(D22="Pettorina",E22,0)+IF(D23="Pettorina",E23,0)+IF(D24="Pettorina",E24,0)+IF(D25="Pettorina",E25,0)+IF(D26="Pettorina",E26,0)+IF(D27="Pettorina",E27,0)+IF(D28="Pettorina",E28,0)</f>
        <v>0</v>
      </c>
    </row>
    <row r="24" spans="2:9" x14ac:dyDescent="0.25">
      <c r="B24" s="9"/>
      <c r="C24" s="9"/>
      <c r="D24" s="5" t="s">
        <v>18</v>
      </c>
      <c r="E24" s="9">
        <f t="shared" si="0"/>
        <v>0</v>
      </c>
      <c r="F24" s="9"/>
      <c r="H24" s="12" t="s">
        <v>13</v>
      </c>
      <c r="I24" s="14">
        <f>IF(D13="Collare",E13,0)+IF(D14="Collare",E14,0)+IF(D15="Collare",E15,0)+IF(D16="Collare",E16,0)+IF(D17="Collare",E17,0)+IF(D18="Collare",E18,0)+IF(D19="Collare",E19,0)+IF(D20="Collare",E20,0)+IF(D21="Collare",E21,0)+IF(D22="Collare",E22,0)+IF(D23="Collare",E23,0)+IF(D24="Collare",E24,0)+IF(D25="Collare",E25,0)+IF(D26="Collare",E26,0)+IF(D27="Collare",E27,0)+IF(D28="Collare",E28,0)</f>
        <v>0</v>
      </c>
    </row>
    <row r="25" spans="2:9" x14ac:dyDescent="0.25">
      <c r="B25" s="9"/>
      <c r="C25" s="9"/>
      <c r="D25" s="5" t="s">
        <v>18</v>
      </c>
      <c r="E25" s="9">
        <f t="shared" si="0"/>
        <v>0</v>
      </c>
      <c r="F25" s="9"/>
      <c r="H25" s="12" t="s">
        <v>15</v>
      </c>
      <c r="I25" s="14">
        <f>IF(D13="Palline",E13,0)+IF(D14="Palline",E14,0)+IF(D15="Palline",E15,0)+IF(D16="Palline",E16,0)+IF(D17="Palline",E17,0)+IF(D18="Palline",E18,0)+IF(D19="Palline",E19,0)+IF(D20="Palline",E20,0)+IF(D21="Palline",E21,0)+IF(D22="Palline",E22,0)+IF(D23="Palline",E23,0)+IF(D24="Palline",E24,0)+IF(D25="Palline",E25,0)+IF(D26="Palline",E26,0)+IF(D27="Palline",E27,0)+IF(D28="Palline",E28,0)</f>
        <v>0</v>
      </c>
    </row>
    <row r="26" spans="2:9" x14ac:dyDescent="0.25">
      <c r="B26" s="9"/>
      <c r="C26" s="9"/>
      <c r="D26" s="5" t="s">
        <v>18</v>
      </c>
      <c r="E26" s="9">
        <f t="shared" si="0"/>
        <v>0</v>
      </c>
      <c r="F26" s="9"/>
      <c r="H26" s="12" t="s">
        <v>16</v>
      </c>
      <c r="I26" s="14">
        <f>IF(D13="Richiamo",E13,0)+IF(D14="Richiamo",E14,0)+IF(D15="Richiamo",E15,0)+IF(D16="Richiamo",E16,0)+IF(D17="Richiamo",E17,0)+IF(D18="Richiamo",E18,0)+IF(D19="Richiamo",E19,0)+IF(D20="Richiamo",E20,0)+IF(D21="Richiamo",E21,0)+IF(D22="Richiamo",E22,0)+IF(D23="Richiamo",E23,0)+IF(D24="Richiamo",E24,0)+IF(D25="Richiamo",E25,0)+IF(D26="Richiamo",E26,0)+IF(D27="Richiamo",E27,0)+IF(D28="Richiamo",E28,0)</f>
        <v>0</v>
      </c>
    </row>
    <row r="27" spans="2:9" x14ac:dyDescent="0.25">
      <c r="B27" s="9"/>
      <c r="C27" s="9"/>
      <c r="D27" s="5" t="s">
        <v>18</v>
      </c>
      <c r="E27" s="9">
        <f t="shared" si="0"/>
        <v>0</v>
      </c>
      <c r="F27" s="9"/>
      <c r="H27" s="12" t="s">
        <v>17</v>
      </c>
      <c r="I27" s="14">
        <f>IF(D13="P. olfattiva",E13,0)+IF(D14="P. olfattiva",E14,0)+IF(D15="P. olfattiva",E15,0)+IF(D16="P. olfattiva",E16,0)+IF(D17="P. olfattiva",E17,0)+IF(D18="P. olfattiva",E18,0)+IF(D19="P. olfattiva",E19,0)+IF(D20="P. olfattiva",E20,0)+IF(D21="P. olfattiva",E21,0)+IF(D22="P. olfattiva",E22,0)+IF(D23="P. olfattiva",E23,0)+IF(D24="P. olfattiva",E24,0)+IF(D25="P. olfattiva",E25,0)+IF(D26="P. olfattiva",E26,0)+IF(D27="P. olfattiva",E27,0)+IF(D28="P. olfattiva",E28,0)</f>
        <v>0</v>
      </c>
    </row>
    <row r="28" spans="2:9" x14ac:dyDescent="0.25">
      <c r="B28" s="2"/>
      <c r="C28" s="2"/>
      <c r="D28" s="5" t="s">
        <v>18</v>
      </c>
      <c r="E28" s="9">
        <f t="shared" si="0"/>
        <v>0</v>
      </c>
      <c r="F28" s="9"/>
      <c r="H28" s="2"/>
      <c r="I28" s="11"/>
    </row>
    <row r="36" spans="3:14" ht="8.25" customHeight="1" x14ac:dyDescent="0.25"/>
    <row r="37" spans="3:14" ht="15.75" x14ac:dyDescent="0.25">
      <c r="C37" s="22" t="s">
        <v>27</v>
      </c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4"/>
    </row>
    <row r="38" spans="3:14" ht="15.75" x14ac:dyDescent="0.25">
      <c r="C38" s="21" t="s">
        <v>28</v>
      </c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</row>
    <row r="39" spans="3:14" x14ac:dyDescent="0.25"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</row>
    <row r="40" spans="3:14" x14ac:dyDescent="0.25"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</row>
    <row r="41" spans="3:14" x14ac:dyDescent="0.25"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</row>
    <row r="42" spans="3:14" x14ac:dyDescent="0.25"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</row>
    <row r="43" spans="3:14" x14ac:dyDescent="0.25"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</row>
    <row r="44" spans="3:14" x14ac:dyDescent="0.25"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</row>
    <row r="45" spans="3:14" x14ac:dyDescent="0.25"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</row>
    <row r="46" spans="3:14" x14ac:dyDescent="0.25"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</row>
    <row r="47" spans="3:14" x14ac:dyDescent="0.25"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</row>
    <row r="48" spans="3:14" x14ac:dyDescent="0.25"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</row>
    <row r="49" spans="3:14" x14ac:dyDescent="0.25"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</row>
    <row r="50" spans="3:14" x14ac:dyDescent="0.25"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</row>
    <row r="51" spans="3:14" x14ac:dyDescent="0.25"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</row>
    <row r="52" spans="3:14" x14ac:dyDescent="0.25"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</row>
    <row r="53" spans="3:14" x14ac:dyDescent="0.25"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</row>
    <row r="54" spans="3:14" x14ac:dyDescent="0.25"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</row>
    <row r="55" spans="3:14" x14ac:dyDescent="0.25"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</row>
    <row r="56" spans="3:14" x14ac:dyDescent="0.25"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</row>
    <row r="57" spans="3:14" x14ac:dyDescent="0.25"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</row>
    <row r="58" spans="3:14" x14ac:dyDescent="0.25"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</row>
    <row r="59" spans="3:14" x14ac:dyDescent="0.25"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</row>
    <row r="60" spans="3:14" x14ac:dyDescent="0.25"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</row>
    <row r="61" spans="3:14" x14ac:dyDescent="0.25"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</row>
    <row r="62" spans="3:14" x14ac:dyDescent="0.25"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</row>
    <row r="63" spans="3:14" x14ac:dyDescent="0.25"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</row>
    <row r="64" spans="3:14" x14ac:dyDescent="0.25"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</row>
    <row r="65" spans="3:14" x14ac:dyDescent="0.25"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</row>
    <row r="66" spans="3:14" x14ac:dyDescent="0.25"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</row>
    <row r="67" spans="3:14" x14ac:dyDescent="0.25"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</row>
    <row r="68" spans="3:14" x14ac:dyDescent="0.25"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</row>
    <row r="70" spans="3:14" ht="8.25" customHeight="1" x14ac:dyDescent="0.25"/>
    <row r="71" spans="3:14" x14ac:dyDescent="0.25">
      <c r="C71" s="17" t="s">
        <v>29</v>
      </c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9"/>
    </row>
    <row r="72" spans="3:14" x14ac:dyDescent="0.25">
      <c r="C72" s="20" t="s">
        <v>30</v>
      </c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</row>
    <row r="73" spans="3:14" x14ac:dyDescent="0.25"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</row>
    <row r="74" spans="3:14" x14ac:dyDescent="0.25"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</row>
    <row r="75" spans="3:14" x14ac:dyDescent="0.25"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</row>
    <row r="76" spans="3:14" x14ac:dyDescent="0.25"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</row>
    <row r="77" spans="3:14" x14ac:dyDescent="0.25"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</row>
    <row r="78" spans="3:14" x14ac:dyDescent="0.25"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</row>
    <row r="79" spans="3:14" x14ac:dyDescent="0.25"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</row>
    <row r="80" spans="3:14" x14ac:dyDescent="0.25"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</row>
    <row r="81" spans="3:14" x14ac:dyDescent="0.25"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</row>
    <row r="82" spans="3:14" x14ac:dyDescent="0.25"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</row>
    <row r="83" spans="3:14" x14ac:dyDescent="0.25"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</row>
    <row r="84" spans="3:14" x14ac:dyDescent="0.25"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</row>
    <row r="85" spans="3:14" x14ac:dyDescent="0.25">
      <c r="C85" s="16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</row>
    <row r="86" spans="3:14" x14ac:dyDescent="0.25"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</row>
    <row r="87" spans="3:14" x14ac:dyDescent="0.25"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</row>
    <row r="88" spans="3:14" x14ac:dyDescent="0.25"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</row>
    <row r="89" spans="3:14" x14ac:dyDescent="0.25"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</row>
    <row r="90" spans="3:14" x14ac:dyDescent="0.25"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</row>
    <row r="91" spans="3:14" x14ac:dyDescent="0.25"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</row>
    <row r="92" spans="3:14" x14ac:dyDescent="0.25"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</row>
    <row r="93" spans="3:14" x14ac:dyDescent="0.25"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</row>
    <row r="94" spans="3:14" x14ac:dyDescent="0.25"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</row>
    <row r="95" spans="3:14" x14ac:dyDescent="0.25"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</row>
    <row r="96" spans="3:14" x14ac:dyDescent="0.25"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</row>
    <row r="97" spans="3:14" x14ac:dyDescent="0.25"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</row>
    <row r="98" spans="3:14" x14ac:dyDescent="0.25"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</row>
    <row r="99" spans="3:14" x14ac:dyDescent="0.25"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</row>
    <row r="100" spans="3:14" x14ac:dyDescent="0.25"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</row>
    <row r="101" spans="3:14" x14ac:dyDescent="0.25"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</row>
    <row r="102" spans="3:14" x14ac:dyDescent="0.25"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</row>
  </sheetData>
  <mergeCells count="71">
    <mergeCell ref="C99:N99"/>
    <mergeCell ref="C100:N100"/>
    <mergeCell ref="C101:N101"/>
    <mergeCell ref="C102:N102"/>
    <mergeCell ref="C93:N93"/>
    <mergeCell ref="C94:N94"/>
    <mergeCell ref="C95:N95"/>
    <mergeCell ref="C96:N96"/>
    <mergeCell ref="C97:N97"/>
    <mergeCell ref="C98:N98"/>
    <mergeCell ref="C92:N92"/>
    <mergeCell ref="C81:N81"/>
    <mergeCell ref="C82:N82"/>
    <mergeCell ref="C83:N83"/>
    <mergeCell ref="C84:N84"/>
    <mergeCell ref="C85:N85"/>
    <mergeCell ref="C86:N86"/>
    <mergeCell ref="C87:N87"/>
    <mergeCell ref="C88:N88"/>
    <mergeCell ref="C89:N89"/>
    <mergeCell ref="C90:N90"/>
    <mergeCell ref="C91:N91"/>
    <mergeCell ref="C80:N80"/>
    <mergeCell ref="C67:N67"/>
    <mergeCell ref="C68:N68"/>
    <mergeCell ref="C71:N71"/>
    <mergeCell ref="C72:N72"/>
    <mergeCell ref="C73:N73"/>
    <mergeCell ref="C74:N74"/>
    <mergeCell ref="C75:N75"/>
    <mergeCell ref="C76:N76"/>
    <mergeCell ref="C77:N77"/>
    <mergeCell ref="C78:N78"/>
    <mergeCell ref="C79:N79"/>
    <mergeCell ref="C66:N66"/>
    <mergeCell ref="C55:N55"/>
    <mergeCell ref="C56:N56"/>
    <mergeCell ref="C57:N57"/>
    <mergeCell ref="C58:N58"/>
    <mergeCell ref="C59:N59"/>
    <mergeCell ref="C60:N60"/>
    <mergeCell ref="C61:N61"/>
    <mergeCell ref="C62:N62"/>
    <mergeCell ref="C63:N63"/>
    <mergeCell ref="C64:N64"/>
    <mergeCell ref="C65:N65"/>
    <mergeCell ref="C54:N54"/>
    <mergeCell ref="C43:N43"/>
    <mergeCell ref="C44:N44"/>
    <mergeCell ref="C45:N45"/>
    <mergeCell ref="C46:N46"/>
    <mergeCell ref="C47:N47"/>
    <mergeCell ref="C48:N48"/>
    <mergeCell ref="C49:N49"/>
    <mergeCell ref="C50:N50"/>
    <mergeCell ref="C51:N51"/>
    <mergeCell ref="C52:N52"/>
    <mergeCell ref="C53:N53"/>
    <mergeCell ref="C42:N42"/>
    <mergeCell ref="B7:C7"/>
    <mergeCell ref="F7:G7"/>
    <mergeCell ref="J7:K7"/>
    <mergeCell ref="L7:M7"/>
    <mergeCell ref="B8:C8"/>
    <mergeCell ref="J8:K8"/>
    <mergeCell ref="L8:M8"/>
    <mergeCell ref="C37:N37"/>
    <mergeCell ref="C38:N38"/>
    <mergeCell ref="C39:N39"/>
    <mergeCell ref="C40:N40"/>
    <mergeCell ref="C41:N41"/>
  </mergeCells>
  <dataValidations count="1">
    <dataValidation type="list" allowBlank="1" showInputMessage="1" showErrorMessage="1" sqref="D13:D28">
      <formula1>$H$12:$H$27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3</vt:i4>
      </vt:variant>
    </vt:vector>
  </HeadingPairs>
  <TitlesOfParts>
    <vt:vector size="12" baseType="lpstr">
      <vt:lpstr>Giornata</vt:lpstr>
      <vt:lpstr>Giornata 2</vt:lpstr>
      <vt:lpstr>Giornata 3</vt:lpstr>
      <vt:lpstr>Giornata 4</vt:lpstr>
      <vt:lpstr>Giornata 5</vt:lpstr>
      <vt:lpstr>Giornata 6</vt:lpstr>
      <vt:lpstr>Giornata 7</vt:lpstr>
      <vt:lpstr>Giornata 8</vt:lpstr>
      <vt:lpstr>Giornata 9</vt:lpstr>
      <vt:lpstr>Attività</vt:lpstr>
      <vt:lpstr>Giornata!Resta</vt:lpstr>
      <vt:lpstr>Giornata!test</vt:lpstr>
    </vt:vector>
  </TitlesOfParts>
  <Manager>Milko Congia</Manager>
  <Company>Mi Fido Di Te - Centro Cinofilo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Tirocinio Corsisti</dc:title>
  <dc:subject>Mi Fido Di Te -  Centro Cinofilo</dc:subject>
  <dc:creator>Alessandro Saba</dc:creator>
  <cp:keywords>Mi Fido Di Te -  Centro Cinofilo</cp:keywords>
  <dc:description>Mi Fido Di Te -  Centro Cinofilo
File per la compilazione del Tirocinio degli alunni del Corso di Educatore Cinofilo avanzato</dc:description>
  <cp:lastModifiedBy>anubi78</cp:lastModifiedBy>
  <cp:lastPrinted>2017-11-22T18:56:21Z</cp:lastPrinted>
  <dcterms:created xsi:type="dcterms:W3CDTF">2017-11-15T18:13:50Z</dcterms:created>
  <dcterms:modified xsi:type="dcterms:W3CDTF">2020-07-13T15:31:35Z</dcterms:modified>
  <cp:category>Tirocinio</cp:category>
</cp:coreProperties>
</file>